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7365" activeTab="0"/>
  </bookViews>
  <sheets>
    <sheet name="Электроэнергия 2011" sheetId="1" r:id="rId1"/>
  </sheets>
  <definedNames>
    <definedName name="_xlnm.Print_Area" localSheetId="0">'Электроэнергия 2011'!$A$1:$D$35</definedName>
  </definedNames>
  <calcPr fullCalcOnLoad="1"/>
</workbook>
</file>

<file path=xl/sharedStrings.xml><?xml version="1.0" encoding="utf-8"?>
<sst xmlns="http://schemas.openxmlformats.org/spreadsheetml/2006/main" count="73" uniqueCount="58">
  <si>
    <t xml:space="preserve">Информация об основных показателях финансово-хозяйственной </t>
  </si>
  <si>
    <t>деятельности регулируемых организаций</t>
  </si>
  <si>
    <t>Наименование организации</t>
  </si>
  <si>
    <t>МП ЗР "Севержилкомсервис"</t>
  </si>
  <si>
    <t>Наименование муниципального образования</t>
  </si>
  <si>
    <t>_________________________________</t>
  </si>
  <si>
    <t>Адрес организации</t>
  </si>
  <si>
    <t>г. Нарьян-мар, ул. Рыбников 17 б</t>
  </si>
  <si>
    <t>Ф.И.О. руководителя</t>
  </si>
  <si>
    <t>Витязев Василий Михайлович</t>
  </si>
  <si>
    <t>Контактный телефон ((код) номер телефона)</t>
  </si>
  <si>
    <t>8(818 53) 4-03-46</t>
  </si>
  <si>
    <t>ИНН/КПП</t>
  </si>
  <si>
    <t>8300010685/298301001</t>
  </si>
  <si>
    <t>ОГРН</t>
  </si>
  <si>
    <t>1038302271040</t>
  </si>
  <si>
    <t>Период представления информации (плановый (с указанием года), фактический (с указанием года))</t>
  </si>
  <si>
    <t>№ п/п</t>
  </si>
  <si>
    <t>Наименование показателя</t>
  </si>
  <si>
    <t>Единица измерения</t>
  </si>
  <si>
    <t>Значение показателя</t>
  </si>
  <si>
    <t>1.</t>
  </si>
  <si>
    <t>Выручка от регулируемой деятельности</t>
  </si>
  <si>
    <t>тыс. руб.</t>
  </si>
  <si>
    <t>2.</t>
  </si>
  <si>
    <t>Себестоимость производимых товаров (оказываемых услуг) по регулируемому виду деятельности, в т.ч.:</t>
  </si>
  <si>
    <t>2.1.</t>
  </si>
  <si>
    <t>2.2.</t>
  </si>
  <si>
    <t>расходы на топливо</t>
  </si>
  <si>
    <t>2.3.</t>
  </si>
  <si>
    <t>2.4.</t>
  </si>
  <si>
    <t>расходы на приобретение холодной воды, используемой в технологическом процессе</t>
  </si>
  <si>
    <t>2.5.</t>
  </si>
  <si>
    <t>2.6.</t>
  </si>
  <si>
    <t>расходы на оплату труда основного производственного персонала</t>
  </si>
  <si>
    <t>2.7.</t>
  </si>
  <si>
    <t>отчисления на социальные нужды основного производственного персонала</t>
  </si>
  <si>
    <t>2.8.</t>
  </si>
  <si>
    <t>расходы на льготную дорогу основного производственного персонала</t>
  </si>
  <si>
    <t>2.9.</t>
  </si>
  <si>
    <t>расходы на амортизацию основных производственных средств и аренду имущества, используемого в технологическом процессе</t>
  </si>
  <si>
    <t>2.10.</t>
  </si>
  <si>
    <t>2.11.</t>
  </si>
  <si>
    <t>2.12.</t>
  </si>
  <si>
    <t>2.13.</t>
  </si>
  <si>
    <t>2011 год (факт)</t>
  </si>
  <si>
    <t>расходы на покупаемую электрическую энергию (мощность)</t>
  </si>
  <si>
    <t>общехозяйственные  расходы</t>
  </si>
  <si>
    <t>Материалы ,запчасти</t>
  </si>
  <si>
    <t>Цеховые расходы</t>
  </si>
  <si>
    <t>Спецодежда</t>
  </si>
  <si>
    <t>Спецмолоко</t>
  </si>
  <si>
    <t>Налоги</t>
  </si>
  <si>
    <t>Прочие</t>
  </si>
  <si>
    <t>2.14.</t>
  </si>
  <si>
    <t>согласно Постановления Правительства РФ</t>
  </si>
  <si>
    <t>от 21.01.2004 № 24</t>
  </si>
  <si>
    <t xml:space="preserve">в сфере электроснабжения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</si>
</sst>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9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52" applyFont="1" applyAlignment="1">
      <alignment horizontal="right"/>
      <protection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49" fontId="20" fillId="0" borderId="10" xfId="0" applyNumberFormat="1" applyFont="1" applyBorder="1" applyAlignment="1">
      <alignment horizontal="left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top" wrapText="1"/>
    </xf>
    <xf numFmtId="0" fontId="20" fillId="0" borderId="11" xfId="0" applyFont="1" applyBorder="1" applyAlignment="1">
      <alignment wrapText="1"/>
    </xf>
    <xf numFmtId="4" fontId="20" fillId="0" borderId="11" xfId="0" applyNumberFormat="1" applyFont="1" applyFill="1" applyBorder="1" applyAlignment="1">
      <alignment wrapText="1"/>
    </xf>
    <xf numFmtId="14" fontId="20" fillId="0" borderId="11" xfId="0" applyNumberFormat="1" applyFont="1" applyBorder="1" applyAlignment="1">
      <alignment vertical="top" wrapText="1"/>
    </xf>
    <xf numFmtId="4" fontId="20" fillId="0" borderId="11" xfId="0" applyNumberFormat="1" applyFont="1" applyBorder="1" applyAlignment="1">
      <alignment wrapText="1"/>
    </xf>
    <xf numFmtId="4" fontId="18" fillId="0" borderId="0" xfId="0" applyNumberFormat="1" applyFont="1" applyFill="1" applyAlignment="1">
      <alignment/>
    </xf>
    <xf numFmtId="2" fontId="20" fillId="0" borderId="11" xfId="0" applyNumberFormat="1" applyFont="1" applyBorder="1" applyAlignment="1">
      <alignment wrapText="1"/>
    </xf>
    <xf numFmtId="0" fontId="20" fillId="0" borderId="11" xfId="0" applyFont="1" applyBorder="1" applyAlignment="1">
      <alignment horizontal="left" vertical="top" wrapText="1"/>
    </xf>
    <xf numFmtId="4" fontId="20" fillId="0" borderId="11" xfId="0" applyNumberFormat="1" applyFont="1" applyBorder="1" applyAlignment="1">
      <alignment vertical="center" wrapText="1"/>
    </xf>
    <xf numFmtId="0" fontId="20" fillId="0" borderId="11" xfId="0" applyFont="1" applyBorder="1" applyAlignment="1">
      <alignment horizontal="left"/>
    </xf>
    <xf numFmtId="0" fontId="20" fillId="0" borderId="11" xfId="0" applyFont="1" applyBorder="1" applyAlignment="1">
      <alignment/>
    </xf>
    <xf numFmtId="4" fontId="20" fillId="0" borderId="11" xfId="0" applyNumberFormat="1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ст.114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G45"/>
  <sheetViews>
    <sheetView tabSelected="1" view="pageBreakPreview" zoomScaleNormal="75" zoomScaleSheetLayoutView="100" zoomScalePageLayoutView="0" workbookViewId="0" topLeftCell="A25">
      <selection activeCell="B40" sqref="B40"/>
    </sheetView>
  </sheetViews>
  <sheetFormatPr defaultColWidth="9.00390625" defaultRowHeight="12.75" outlineLevelCol="1"/>
  <cols>
    <col min="1" max="1" width="5.875" style="1" customWidth="1"/>
    <col min="2" max="2" width="54.625" style="1" customWidth="1"/>
    <col min="3" max="3" width="12.125" style="1" customWidth="1"/>
    <col min="4" max="4" width="15.75390625" style="1" customWidth="1"/>
    <col min="5" max="5" width="12.25390625" style="1" customWidth="1" outlineLevel="1"/>
    <col min="6" max="6" width="15.00390625" style="1" customWidth="1"/>
    <col min="7" max="16384" width="9.125" style="1" customWidth="1"/>
  </cols>
  <sheetData>
    <row r="1" spans="2:7" ht="12.75" customHeight="1">
      <c r="B1" s="23" t="s">
        <v>55</v>
      </c>
      <c r="C1" s="23"/>
      <c r="D1" s="23"/>
      <c r="E1" s="24"/>
      <c r="F1" s="24"/>
      <c r="G1" s="24"/>
    </row>
    <row r="2" spans="3:7" ht="12.75" customHeight="1">
      <c r="C2" s="23" t="s">
        <v>56</v>
      </c>
      <c r="D2" s="23"/>
      <c r="E2" s="24"/>
      <c r="F2" s="24"/>
      <c r="G2" s="24"/>
    </row>
    <row r="3" ht="12.75" customHeight="1">
      <c r="D3" s="2"/>
    </row>
    <row r="4" ht="10.5" customHeight="1">
      <c r="D4" s="2"/>
    </row>
    <row r="5" spans="1:4" ht="12.75" customHeight="1">
      <c r="A5" s="3" t="s">
        <v>0</v>
      </c>
      <c r="B5" s="3"/>
      <c r="C5" s="3"/>
      <c r="D5" s="3"/>
    </row>
    <row r="6" spans="1:4" ht="14.25" customHeight="1">
      <c r="A6" s="3" t="s">
        <v>1</v>
      </c>
      <c r="B6" s="3"/>
      <c r="C6" s="3"/>
      <c r="D6" s="3"/>
    </row>
    <row r="7" spans="1:4" ht="14.25" customHeight="1">
      <c r="A7" s="4" t="s">
        <v>57</v>
      </c>
      <c r="B7" s="4"/>
      <c r="C7" s="4"/>
      <c r="D7" s="4"/>
    </row>
    <row r="8" spans="1:4" ht="9.75" customHeight="1">
      <c r="A8" s="5"/>
      <c r="B8" s="6"/>
      <c r="C8" s="6"/>
      <c r="D8" s="6"/>
    </row>
    <row r="9" spans="1:4" ht="31.5" customHeight="1">
      <c r="A9" s="5"/>
      <c r="B9" s="5" t="s">
        <v>2</v>
      </c>
      <c r="C9" s="7" t="s">
        <v>3</v>
      </c>
      <c r="D9" s="7"/>
    </row>
    <row r="10" spans="1:4" ht="14.25" customHeight="1">
      <c r="A10" s="5"/>
      <c r="B10" s="5" t="s">
        <v>4</v>
      </c>
      <c r="C10" s="7" t="s">
        <v>5</v>
      </c>
      <c r="D10" s="7"/>
    </row>
    <row r="11" spans="1:4" ht="27.75" customHeight="1">
      <c r="A11" s="5"/>
      <c r="B11" s="5" t="s">
        <v>6</v>
      </c>
      <c r="C11" s="7" t="s">
        <v>7</v>
      </c>
      <c r="D11" s="7"/>
    </row>
    <row r="12" spans="1:4" ht="34.5" customHeight="1">
      <c r="A12" s="5"/>
      <c r="B12" s="5" t="s">
        <v>8</v>
      </c>
      <c r="C12" s="7" t="s">
        <v>9</v>
      </c>
      <c r="D12" s="7"/>
    </row>
    <row r="13" spans="1:4" ht="14.25" customHeight="1">
      <c r="A13" s="5"/>
      <c r="B13" s="5" t="s">
        <v>10</v>
      </c>
      <c r="C13" s="7" t="s">
        <v>11</v>
      </c>
      <c r="D13" s="7"/>
    </row>
    <row r="14" spans="1:4" ht="18.75" customHeight="1">
      <c r="A14" s="5"/>
      <c r="B14" s="5" t="s">
        <v>12</v>
      </c>
      <c r="C14" s="7" t="s">
        <v>13</v>
      </c>
      <c r="D14" s="7"/>
    </row>
    <row r="15" spans="1:4" ht="20.25" customHeight="1">
      <c r="A15" s="5"/>
      <c r="B15" s="5" t="s">
        <v>14</v>
      </c>
      <c r="C15" s="8" t="s">
        <v>15</v>
      </c>
      <c r="D15" s="8"/>
    </row>
    <row r="16" spans="1:4" ht="31.5">
      <c r="A16" s="5"/>
      <c r="B16" s="5" t="s">
        <v>16</v>
      </c>
      <c r="C16" s="3" t="s">
        <v>45</v>
      </c>
      <c r="D16" s="3"/>
    </row>
    <row r="17" spans="1:4" ht="9" customHeight="1">
      <c r="A17" s="5"/>
      <c r="B17" s="5"/>
      <c r="C17" s="5"/>
      <c r="D17" s="5"/>
    </row>
    <row r="18" spans="1:4" ht="31.5">
      <c r="A18" s="9" t="s">
        <v>17</v>
      </c>
      <c r="B18" s="9" t="s">
        <v>18</v>
      </c>
      <c r="C18" s="9" t="s">
        <v>19</v>
      </c>
      <c r="D18" s="9" t="s">
        <v>20</v>
      </c>
    </row>
    <row r="19" spans="1:4" ht="15.75">
      <c r="A19" s="10" t="s">
        <v>21</v>
      </c>
      <c r="B19" s="11" t="s">
        <v>22</v>
      </c>
      <c r="C19" s="9" t="s">
        <v>23</v>
      </c>
      <c r="D19" s="12">
        <f>157147334.03/1000</f>
        <v>157147.33403</v>
      </c>
    </row>
    <row r="20" spans="1:4" ht="31.5">
      <c r="A20" s="10" t="s">
        <v>24</v>
      </c>
      <c r="B20" s="11" t="s">
        <v>25</v>
      </c>
      <c r="C20" s="9" t="s">
        <v>23</v>
      </c>
      <c r="D20" s="12">
        <f>D22+D21+D23+D24+D25+D26+D27+D28+D29+D30+D31+D32+D33+D34</f>
        <v>186787.41700477607</v>
      </c>
    </row>
    <row r="21" spans="1:4" ht="15" customHeight="1">
      <c r="A21" s="13" t="s">
        <v>26</v>
      </c>
      <c r="B21" s="11" t="s">
        <v>46</v>
      </c>
      <c r="C21" s="9" t="s">
        <v>23</v>
      </c>
      <c r="D21" s="11">
        <v>0</v>
      </c>
    </row>
    <row r="22" spans="1:6" ht="15.75">
      <c r="A22" s="13" t="s">
        <v>27</v>
      </c>
      <c r="B22" s="11" t="s">
        <v>28</v>
      </c>
      <c r="C22" s="9" t="s">
        <v>23</v>
      </c>
      <c r="D22" s="14">
        <f>182324359.75/1000/15239.5*14230.5</f>
        <v>170252.75116784507</v>
      </c>
      <c r="E22" s="15"/>
      <c r="F22" s="15"/>
    </row>
    <row r="23" spans="1:4" ht="31.5">
      <c r="A23" s="13" t="s">
        <v>29</v>
      </c>
      <c r="B23" s="11" t="s">
        <v>31</v>
      </c>
      <c r="C23" s="9" t="s">
        <v>23</v>
      </c>
      <c r="D23" s="16">
        <f>49000/1000/15239.5*1009</f>
        <v>3.244266544177959</v>
      </c>
    </row>
    <row r="24" spans="1:4" ht="31.5">
      <c r="A24" s="13" t="s">
        <v>30</v>
      </c>
      <c r="B24" s="17" t="s">
        <v>34</v>
      </c>
      <c r="C24" s="9" t="s">
        <v>23</v>
      </c>
      <c r="D24" s="14">
        <f>72613638.78/1000/15239.5*1009</f>
        <v>4807.714264183209</v>
      </c>
    </row>
    <row r="25" spans="1:4" ht="31.5">
      <c r="A25" s="13" t="s">
        <v>32</v>
      </c>
      <c r="B25" s="17" t="s">
        <v>36</v>
      </c>
      <c r="C25" s="9" t="s">
        <v>23</v>
      </c>
      <c r="D25" s="14">
        <f>24414422.99/1000/15239.5*1009</f>
        <v>1616.4672592217592</v>
      </c>
    </row>
    <row r="26" spans="1:4" ht="31.5">
      <c r="A26" s="13" t="s">
        <v>33</v>
      </c>
      <c r="B26" s="17" t="s">
        <v>38</v>
      </c>
      <c r="C26" s="9" t="s">
        <v>23</v>
      </c>
      <c r="D26" s="14">
        <f>976413.44/1000/15239.5*1009</f>
        <v>64.64786646281046</v>
      </c>
    </row>
    <row r="27" spans="1:4" ht="42.75" customHeight="1">
      <c r="A27" s="13" t="s">
        <v>35</v>
      </c>
      <c r="B27" s="11" t="s">
        <v>40</v>
      </c>
      <c r="C27" s="9" t="s">
        <v>23</v>
      </c>
      <c r="D27" s="14">
        <f>31457437.38/1000/15239.5*1009</f>
        <v>2082.78187056137</v>
      </c>
    </row>
    <row r="28" spans="1:4" ht="15.75">
      <c r="A28" s="13" t="s">
        <v>37</v>
      </c>
      <c r="B28" s="11" t="s">
        <v>47</v>
      </c>
      <c r="C28" s="9" t="s">
        <v>23</v>
      </c>
      <c r="D28" s="18">
        <f>70287596.05/1000/15239.5*1009</f>
        <v>4653.708088483873</v>
      </c>
    </row>
    <row r="29" spans="1:4" ht="15.75">
      <c r="A29" s="19" t="s">
        <v>39</v>
      </c>
      <c r="B29" s="20" t="s">
        <v>48</v>
      </c>
      <c r="C29" s="9" t="s">
        <v>23</v>
      </c>
      <c r="D29" s="21">
        <f>16711451/1000/15239.5*1009</f>
        <v>1106.4571711014141</v>
      </c>
    </row>
    <row r="30" spans="1:4" ht="15.75">
      <c r="A30" s="20" t="s">
        <v>41</v>
      </c>
      <c r="B30" s="20" t="s">
        <v>49</v>
      </c>
      <c r="C30" s="9" t="s">
        <v>23</v>
      </c>
      <c r="D30" s="21">
        <f>(3792483.46+8311519.88+5876489.88)/1000/15239.5*1009</f>
        <v>1190.479849009482</v>
      </c>
    </row>
    <row r="31" spans="1:4" ht="15.75">
      <c r="A31" s="20" t="s">
        <v>42</v>
      </c>
      <c r="B31" s="20" t="s">
        <v>50</v>
      </c>
      <c r="C31" s="9" t="s">
        <v>23</v>
      </c>
      <c r="D31" s="21">
        <f>443812.62/1000/15239.5*1009</f>
        <v>29.38462112142787</v>
      </c>
    </row>
    <row r="32" spans="1:4" ht="15.75">
      <c r="A32" s="20" t="s">
        <v>43</v>
      </c>
      <c r="B32" s="20" t="s">
        <v>51</v>
      </c>
      <c r="C32" s="9" t="s">
        <v>23</v>
      </c>
      <c r="D32" s="21">
        <f>971614.45/1000/15239.5*1009</f>
        <v>64.33012763214016</v>
      </c>
    </row>
    <row r="33" spans="1:4" ht="15.75">
      <c r="A33" s="20" t="s">
        <v>44</v>
      </c>
      <c r="B33" s="20" t="s">
        <v>52</v>
      </c>
      <c r="C33" s="9" t="s">
        <v>23</v>
      </c>
      <c r="D33" s="21">
        <f>4057428.95/1000/15239.5*1009</f>
        <v>268.6404285278389</v>
      </c>
    </row>
    <row r="34" spans="1:4" ht="15.75">
      <c r="A34" s="20" t="s">
        <v>54</v>
      </c>
      <c r="B34" s="20" t="s">
        <v>53</v>
      </c>
      <c r="C34" s="9" t="s">
        <v>23</v>
      </c>
      <c r="D34" s="21">
        <f>(62280+95490.84+7312969.82+1819475.25+429739.2+49184)/1000/15239.5*1009</f>
        <v>646.8100240814988</v>
      </c>
    </row>
    <row r="35" spans="1:4" ht="15.75">
      <c r="A35" s="22"/>
      <c r="B35" s="22"/>
      <c r="C35" s="22"/>
      <c r="D35" s="22"/>
    </row>
    <row r="36" spans="1:4" ht="15.75">
      <c r="A36" s="22"/>
      <c r="B36" s="22"/>
      <c r="C36" s="22"/>
      <c r="D36" s="22"/>
    </row>
    <row r="37" spans="1:4" ht="15.75">
      <c r="A37" s="22"/>
      <c r="B37" s="22"/>
      <c r="C37" s="22"/>
      <c r="D37" s="22"/>
    </row>
    <row r="38" spans="1:4" ht="15.75">
      <c r="A38" s="22"/>
      <c r="B38" s="22"/>
      <c r="C38" s="22"/>
      <c r="D38" s="22"/>
    </row>
    <row r="39" spans="1:4" ht="15.75">
      <c r="A39" s="22"/>
      <c r="B39" s="22"/>
      <c r="C39" s="22"/>
      <c r="D39" s="22"/>
    </row>
    <row r="40" spans="1:4" ht="15.75">
      <c r="A40" s="22"/>
      <c r="B40" s="22"/>
      <c r="C40" s="22"/>
      <c r="D40" s="22"/>
    </row>
    <row r="41" spans="1:4" ht="15.75">
      <c r="A41" s="22"/>
      <c r="B41" s="22"/>
      <c r="C41" s="22"/>
      <c r="D41" s="22"/>
    </row>
    <row r="42" spans="1:4" ht="15.75">
      <c r="A42" s="22"/>
      <c r="B42" s="22"/>
      <c r="C42" s="22"/>
      <c r="D42" s="22"/>
    </row>
    <row r="43" spans="1:4" ht="15.75">
      <c r="A43" s="22"/>
      <c r="B43" s="22"/>
      <c r="C43" s="22"/>
      <c r="D43" s="22"/>
    </row>
    <row r="44" spans="1:4" ht="15.75">
      <c r="A44" s="22"/>
      <c r="B44" s="22"/>
      <c r="C44" s="22"/>
      <c r="D44" s="22"/>
    </row>
    <row r="45" spans="1:4" ht="15.75">
      <c r="A45" s="22"/>
      <c r="B45" s="22"/>
      <c r="C45" s="22"/>
      <c r="D45" s="22"/>
    </row>
  </sheetData>
  <sheetProtection/>
  <mergeCells count="13">
    <mergeCell ref="B1:D1"/>
    <mergeCell ref="C2:D2"/>
    <mergeCell ref="C12:D12"/>
    <mergeCell ref="C13:D13"/>
    <mergeCell ref="C14:D14"/>
    <mergeCell ref="C15:D15"/>
    <mergeCell ref="C16:D16"/>
    <mergeCell ref="A5:D5"/>
    <mergeCell ref="A6:D6"/>
    <mergeCell ref="A7:D7"/>
    <mergeCell ref="C9:D9"/>
    <mergeCell ref="C10:D10"/>
    <mergeCell ref="C11:D11"/>
  </mergeCells>
  <printOptions/>
  <pageMargins left="0.27" right="0.35433070866141736" top="0.34" bottom="0.3937007874015748" header="0.3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</dc:creator>
  <cp:keywords/>
  <dc:description/>
  <cp:lastModifiedBy>Овчинникова</cp:lastModifiedBy>
  <cp:lastPrinted>2012-04-17T12:30:27Z</cp:lastPrinted>
  <dcterms:created xsi:type="dcterms:W3CDTF">2012-04-17T11:50:38Z</dcterms:created>
  <dcterms:modified xsi:type="dcterms:W3CDTF">2012-04-17T12:44:11Z</dcterms:modified>
  <cp:category/>
  <cp:version/>
  <cp:contentType/>
  <cp:contentStatus/>
</cp:coreProperties>
</file>