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55" yWindow="1215" windowWidth="16170" windowHeight="10815" tabRatio="820" firstSheet="2" activeTab="12"/>
  </bookViews>
  <sheets>
    <sheet name="за 2017 год" sheetId="1" r:id="rId1"/>
    <sheet name=" январь " sheetId="2" r:id="rId2"/>
    <sheet name="февраль " sheetId="3" r:id="rId3"/>
    <sheet name="март " sheetId="4" r:id="rId4"/>
    <sheet name="апрель " sheetId="5" r:id="rId5"/>
    <sheet name="май " sheetId="6" r:id="rId6"/>
    <sheet name="июнь " sheetId="7" r:id="rId7"/>
    <sheet name="июль " sheetId="8" r:id="rId8"/>
    <sheet name="август " sheetId="9" r:id="rId9"/>
    <sheet name="сентябрь " sheetId="10" r:id="rId10"/>
    <sheet name="октябрь " sheetId="11" r:id="rId11"/>
    <sheet name="ноябрь " sheetId="12" r:id="rId12"/>
    <sheet name="декабрь " sheetId="13" r:id="rId13"/>
  </sheets>
  <externalReferences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<sst xmlns="http://schemas.openxmlformats.org/spreadsheetml/2006/main" count="509" uniqueCount="51">
  <si>
    <t>№ п/п</t>
  </si>
  <si>
    <t>Наименование населенного пункта</t>
  </si>
  <si>
    <t>Прочим организациям</t>
  </si>
  <si>
    <t>Населению</t>
  </si>
  <si>
    <t>Ед. изм.</t>
  </si>
  <si>
    <t>согласно Постановления Правительства РФ</t>
  </si>
  <si>
    <t>от 21.01.2004 № 24</t>
  </si>
  <si>
    <t>ЖКУ "Индига"</t>
  </si>
  <si>
    <t>ЖКУ "Колгуев"</t>
  </si>
  <si>
    <t>ЖКУ "Великовисочное"</t>
  </si>
  <si>
    <t>ЖКУ "Каратайка"</t>
  </si>
  <si>
    <t>ЖКУ "Оксино"</t>
  </si>
  <si>
    <t>ЖКУ "Нельмин-Нос"</t>
  </si>
  <si>
    <t>ЖКУ "Тельвиска"</t>
  </si>
  <si>
    <t>ЖКУ "Усть-Кара"</t>
  </si>
  <si>
    <t>ЖКУ "Харута"</t>
  </si>
  <si>
    <t>ЖКУ "Хорей-Вер"</t>
  </si>
  <si>
    <t>ЖКУ "Несь"</t>
  </si>
  <si>
    <t>ЖКУ "Шойна"</t>
  </si>
  <si>
    <t>ЖКУ "Ома"</t>
  </si>
  <si>
    <t>ЖКУ "Пеша"</t>
  </si>
  <si>
    <t>Квт/час.</t>
  </si>
  <si>
    <t>Итого</t>
  </si>
  <si>
    <t xml:space="preserve">Отпущено электроэнергии </t>
  </si>
  <si>
    <t>Отпущено электроэнергии за декабрь</t>
  </si>
  <si>
    <t>Отпущено электроэнергии за апрель</t>
  </si>
  <si>
    <t>Отпущено электроэнергии за март</t>
  </si>
  <si>
    <t>Отпущено электроэнергии за май</t>
  </si>
  <si>
    <t xml:space="preserve">Отпущено электроэнергии за июнь </t>
  </si>
  <si>
    <t xml:space="preserve">Отпущено электроэнергии за июль </t>
  </si>
  <si>
    <t>Отпущено электроэнергии за август</t>
  </si>
  <si>
    <t xml:space="preserve">Отпущено электроэнергии за сентябрь </t>
  </si>
  <si>
    <t>Отпущено электроэнергии за октябрь</t>
  </si>
  <si>
    <t>Отпущено электроэнергии за ноябрь</t>
  </si>
  <si>
    <t>Отпущено электроэнергии за январь</t>
  </si>
  <si>
    <t>Отпущено электроэнергии за февраль</t>
  </si>
  <si>
    <t>Отчетная  калькуляция полезно отпущенной электроэнергии  по  МП ЗР "Севержилкомсервис" в разрезе населенных пунктов НАО за 2017 год</t>
  </si>
  <si>
    <t>Отчетная  калькуляция полезно отпущенной электроэнергии  по  МП ЗР "Севержилкомсервис" в разрезе населенных пунктов НАО за январь 2017 год</t>
  </si>
  <si>
    <t>Отчетная  калькуляция полезно отпущенной электроэнергии  по  МП ЗР "Севержилкомсервис" в разрезе населенных пунктов НАО за февраль  2017 год</t>
  </si>
  <si>
    <t>Отчетная  калькуляция полезно отпущенной электроэнергии  по  МП ЗР "Севержилкомсервис" в разрезе населенных пунктов НАО за март 2017 год</t>
  </si>
  <si>
    <t>Отчетная  калькуляция полезно отпущенной электроэнергии  по  МП ЗР "Севержилкомсервис" в разрезе населенных пунктов НАО за апрель 2017 год</t>
  </si>
  <si>
    <t>Отчетная  калькуляция полезно отпущенной электроэнергии  по  МП ЗР "Севержилкомсервис" в разрезе населенных пунктов НАО за май 2017 год</t>
  </si>
  <si>
    <t>Отчетная  калькуляция полезно отпущенной электроэнергии  по  МП ЗР "Севержилкомсервис" в разрезе населенных пунктов НАО за июнь 2017 год</t>
  </si>
  <si>
    <t>Отчетная  калькуляция полезно отпущенной электроэнергии  по  МП ЗР "Севержилкомсервис" в разрезе населенных пунктов НАО за июль 2017 год</t>
  </si>
  <si>
    <t>Отчетная  калькуляция полезно отпущенной электроэнергии  по  МП ЗР "Севержилкомсервис" в разрезе населенных пунктов НАО за август 2017 год.</t>
  </si>
  <si>
    <t>Отчетная  калькуляция полезно отпущенной электроэнергии  по  МП ЗР "Севержилкомсервис" в разрезе населенных пунктов НАО за сентябрь 2017 год</t>
  </si>
  <si>
    <t>Отчетная  калькуляция полезно отпущенной электроэнергии  по  МП ЗР "Севержилкомсервис" в разрезе населенных пунктов НАО за октябрь 2017 год.</t>
  </si>
  <si>
    <t>Отчетная  калькуляция полезно отпущенной электроэнергии  по  МП ЗР "Севержилкомсервис" в разрезе населенных пунктов НАО за ноябрь 2017 год</t>
  </si>
  <si>
    <t>Отчетная  калькуляция полезно отпущенной электроэнергии  по  МП ЗР "Севержилкомсервис" в разрезе населенных пунктов НАО за декабрь 2017 год</t>
  </si>
  <si>
    <t>нас</t>
  </si>
  <si>
    <t>орг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</si>
</sst>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FC19]d\ mmmm\ yyyy\ &quot;г.&quot;"/>
    <numFmt numFmtId="193" formatCode="dd/mm/yy;@"/>
    <numFmt numFmtId="194" formatCode="d/m/yyyy;@"/>
    <numFmt numFmtId="195" formatCode="#,##0.0"/>
    <numFmt numFmtId="196" formatCode="0.00000"/>
    <numFmt numFmtId="197" formatCode="0.0000"/>
    <numFmt numFmtId="198" formatCode="0.000"/>
    <numFmt numFmtId="199" formatCode="0.0"/>
    <numFmt numFmtId="200" formatCode="0.00000000"/>
    <numFmt numFmtId="201" formatCode="0.0000000"/>
    <numFmt numFmtId="202" formatCode="0.000000"/>
    <numFmt numFmtId="203" formatCode="#,##0.000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0"/>
      <name val="Arial Cyr"/>
      <family val="0"/>
    </font>
    <font>
      <sz val="10"/>
      <color indexed="44"/>
      <name val="Arial Cyr"/>
      <family val="0"/>
    </font>
    <font>
      <sz val="8"/>
      <color indexed="62"/>
      <name val="Arial Cyr"/>
      <family val="0"/>
    </font>
    <font>
      <sz val="8"/>
      <color indexed="40"/>
      <name val="Arial Cyr"/>
      <family val="0"/>
    </font>
    <font>
      <sz val="8"/>
      <color indexed="30"/>
      <name val="Arial Cyr"/>
      <family val="0"/>
    </font>
    <font>
      <sz val="8"/>
      <color indexed="49"/>
      <name val="Arial Cyr"/>
      <family val="0"/>
    </font>
    <font>
      <sz val="10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F0"/>
      <name val="Arial Cyr"/>
      <family val="0"/>
    </font>
    <font>
      <sz val="10"/>
      <color theme="4" tint="0.5999900102615356"/>
      <name val="Arial Cyr"/>
      <family val="0"/>
    </font>
    <font>
      <sz val="8"/>
      <color theme="4" tint="-0.24997000396251678"/>
      <name val="Arial Cyr"/>
      <family val="0"/>
    </font>
    <font>
      <sz val="10"/>
      <color theme="3" tint="0.5999900102615356"/>
      <name val="Arial Cyr"/>
      <family val="0"/>
    </font>
    <font>
      <sz val="8"/>
      <color rgb="FF00B0F0"/>
      <name val="Arial Cyr"/>
      <family val="0"/>
    </font>
    <font>
      <sz val="8"/>
      <color rgb="FF0070C0"/>
      <name val="Arial Cyr"/>
      <family val="0"/>
    </font>
    <font>
      <sz val="8"/>
      <color theme="8"/>
      <name val="Arial Cyr"/>
      <family val="0"/>
    </font>
    <font>
      <sz val="10"/>
      <color theme="3" tint="0.39998000860214233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2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1" fontId="0" fillId="0" borderId="0" xfId="0" applyNumberForma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3" fontId="45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3" fontId="46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0" fontId="47" fillId="0" borderId="0" xfId="0" applyFont="1" applyAlignment="1">
      <alignment/>
    </xf>
    <xf numFmtId="1" fontId="47" fillId="0" borderId="0" xfId="0" applyNumberFormat="1" applyFont="1" applyAlignment="1">
      <alignment/>
    </xf>
    <xf numFmtId="1" fontId="48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1" fontId="5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3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86;&#1083;&#1100;&#1079;&#1086;&#1074;&#1072;&#1090;&#1077;&#1083;&#1080;\&#1050;&#1091;&#1082;&#1086;&#1090;&#1077;&#1085;&#1082;&#1086;_&#1040;_NEW\&#1050;&#1072;&#1083;&#1100;&#1082;&#1091;&#1083;&#1103;&#1094;&#1080;&#1080;%202017\&#1069;-&#1101;&#1085;&#1077;&#1088;&#1075;&#1080;&#1103;%202017.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86;&#1083;&#1100;&#1079;&#1086;&#1074;&#1072;&#1090;&#1077;&#1083;&#1080;\&#1050;&#1091;&#1082;&#1086;&#1090;&#1077;&#1085;&#1082;&#1086;_&#1040;_NEW\&#1050;&#1072;&#1083;&#1100;&#1082;&#1091;&#1083;&#1103;&#1094;&#1080;&#1080;%202017\&#1069;-&#1101;&#1085;&#1077;&#1088;&#1075;&#1080;&#1103;%202017NE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sgks\Users2\&#1055;&#1083;&#1072;&#1085;&#1086;&#1074;&#1086;-&#1101;&#1082;&#1086;&#1085;&#1086;&#1084;&#1080;&#1095;&#1077;&#1089;&#1082;&#1080;&#1081;%20&#1086;&#1090;&#1076;&#1077;&#1083;\&#1050;&#1072;&#1083;&#1100;&#1082;&#1091;&#1083;&#1103;&#1094;&#1080;&#1080;\&#1050;&#1072;&#1083;&#1100;&#1082;&#1091;&#1083;&#1103;&#1094;&#1080;&#1080;%202017\&#1069;-&#1101;&#1085;&#1077;&#1088;&#1075;&#1080;&#1103;%202017N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дига"/>
      <sheetName val="Каратайка"/>
      <sheetName val="Х-Вер"/>
      <sheetName val="Пеша"/>
      <sheetName val="Оксино"/>
      <sheetName val="Шойна"/>
      <sheetName val="Мак,Устье"/>
      <sheetName val="Колгуев"/>
      <sheetName val="Ома"/>
      <sheetName val="ВИСКА свод"/>
      <sheetName val="Виска"/>
      <sheetName val="Коткино"/>
      <sheetName val="Харута"/>
      <sheetName val="Несь"/>
      <sheetName val="У-Кара"/>
      <sheetName val="Н-НОС Свод"/>
      <sheetName val="Н-Нос"/>
      <sheetName val="Андег"/>
      <sheetName val="Красное"/>
      <sheetName val="1 кв"/>
      <sheetName val="2 кварт"/>
      <sheetName val="1 полуг"/>
      <sheetName val="3 кварт"/>
      <sheetName val="9 мес"/>
      <sheetName val="4 кварт"/>
      <sheetName val="12 мес"/>
      <sheetName val="12 для отч."/>
      <sheetName val="раскрытие"/>
      <sheetName val="Лист2"/>
    </sheetNames>
    <sheetDataSet>
      <sheetData sheetId="26">
        <row r="11">
          <cell r="S11">
            <v>1300188</v>
          </cell>
        </row>
        <row r="12">
          <cell r="S12">
            <v>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дига"/>
      <sheetName val="Каратайка"/>
      <sheetName val="Х-Вер"/>
      <sheetName val="Пеша"/>
      <sheetName val="Оксино"/>
      <sheetName val="Шойна"/>
      <sheetName val="Мак,Устье"/>
      <sheetName val="Колгуев"/>
      <sheetName val="Ома"/>
      <sheetName val="ВИСКА свод"/>
      <sheetName val="Виска"/>
      <sheetName val="Коткино"/>
      <sheetName val="Харута"/>
      <sheetName val="Несь"/>
      <sheetName val="У-Кара"/>
      <sheetName val="Н-НОС Свод"/>
      <sheetName val="Н-Нос"/>
      <sheetName val="Андег"/>
      <sheetName val="Красное"/>
      <sheetName val="1 кв"/>
      <sheetName val="2 кварт"/>
      <sheetName val="1 полуг"/>
      <sheetName val="3 кварт"/>
      <sheetName val="9 мес"/>
      <sheetName val="4 кварт"/>
      <sheetName val="12 мес"/>
      <sheetName val="12 для отч."/>
      <sheetName val="Раскрытие"/>
      <sheetName val="Свод по месяццам"/>
      <sheetName val="Лист1"/>
    </sheetNames>
    <sheetDataSet>
      <sheetData sheetId="26">
        <row r="48">
          <cell r="S48">
            <v>758312</v>
          </cell>
        </row>
      </sheetData>
      <sheetData sheetId="27">
        <row r="4">
          <cell r="E4">
            <v>97343</v>
          </cell>
          <cell r="F4">
            <v>84980</v>
          </cell>
          <cell r="G4">
            <v>96163</v>
          </cell>
          <cell r="I4">
            <v>85254</v>
          </cell>
          <cell r="J4">
            <v>77506</v>
          </cell>
          <cell r="K4">
            <v>62646</v>
          </cell>
          <cell r="N4">
            <v>49293</v>
          </cell>
          <cell r="O4">
            <v>57270</v>
          </cell>
          <cell r="P4">
            <v>60195</v>
          </cell>
          <cell r="S4">
            <v>69902</v>
          </cell>
          <cell r="T4">
            <v>81864</v>
          </cell>
          <cell r="U4">
            <v>74429</v>
          </cell>
        </row>
        <row r="5">
          <cell r="E5">
            <v>76997</v>
          </cell>
          <cell r="F5">
            <v>55373</v>
          </cell>
          <cell r="G5">
            <v>68373</v>
          </cell>
          <cell r="I5">
            <v>74312</v>
          </cell>
          <cell r="J5">
            <v>55238</v>
          </cell>
          <cell r="K5">
            <v>45247</v>
          </cell>
          <cell r="N5">
            <v>34623</v>
          </cell>
          <cell r="O5">
            <v>35857</v>
          </cell>
          <cell r="P5">
            <v>32870</v>
          </cell>
          <cell r="S5">
            <v>38812</v>
          </cell>
          <cell r="T5">
            <v>61153</v>
          </cell>
          <cell r="U5">
            <v>56429</v>
          </cell>
        </row>
        <row r="6">
          <cell r="E6">
            <v>215316</v>
          </cell>
          <cell r="F6">
            <v>179805</v>
          </cell>
          <cell r="G6">
            <v>161526</v>
          </cell>
          <cell r="I6">
            <v>156756</v>
          </cell>
          <cell r="J6">
            <v>148685</v>
          </cell>
          <cell r="K6">
            <v>162103</v>
          </cell>
          <cell r="N6">
            <v>138814</v>
          </cell>
          <cell r="O6">
            <v>139827</v>
          </cell>
          <cell r="P6">
            <v>159847</v>
          </cell>
          <cell r="S6">
            <v>150194</v>
          </cell>
          <cell r="T6">
            <v>173377</v>
          </cell>
          <cell r="U6">
            <v>208669</v>
          </cell>
        </row>
        <row r="7">
          <cell r="E7">
            <v>96891</v>
          </cell>
          <cell r="F7">
            <v>85837</v>
          </cell>
          <cell r="G7">
            <v>63118</v>
          </cell>
          <cell r="I7">
            <v>74948</v>
          </cell>
          <cell r="J7">
            <v>62140</v>
          </cell>
          <cell r="K7">
            <v>54291</v>
          </cell>
          <cell r="N7">
            <v>38235</v>
          </cell>
          <cell r="O7">
            <v>66944</v>
          </cell>
          <cell r="P7">
            <v>59255</v>
          </cell>
          <cell r="S7">
            <v>57396</v>
          </cell>
          <cell r="T7">
            <v>67187</v>
          </cell>
        </row>
        <row r="8">
          <cell r="E8">
            <v>52920</v>
          </cell>
          <cell r="F8">
            <v>49723</v>
          </cell>
          <cell r="G8">
            <v>36709</v>
          </cell>
          <cell r="I8">
            <v>41534</v>
          </cell>
          <cell r="J8">
            <v>38909</v>
          </cell>
          <cell r="K8">
            <v>35284</v>
          </cell>
          <cell r="N8">
            <v>25216</v>
          </cell>
          <cell r="O8">
            <v>29260</v>
          </cell>
          <cell r="P8">
            <v>35877</v>
          </cell>
          <cell r="S8">
            <v>35918</v>
          </cell>
          <cell r="T8">
            <v>38384</v>
          </cell>
          <cell r="U8">
            <v>39577</v>
          </cell>
        </row>
        <row r="9">
          <cell r="E9">
            <v>132191</v>
          </cell>
          <cell r="F9">
            <v>128843</v>
          </cell>
          <cell r="G9">
            <v>107973</v>
          </cell>
          <cell r="I9">
            <v>114155</v>
          </cell>
          <cell r="J9">
            <v>90883</v>
          </cell>
          <cell r="K9">
            <v>73828</v>
          </cell>
          <cell r="N9">
            <v>57048</v>
          </cell>
          <cell r="O9">
            <v>64256</v>
          </cell>
          <cell r="P9">
            <v>65254</v>
          </cell>
          <cell r="S9">
            <v>79131</v>
          </cell>
          <cell r="T9">
            <v>89341</v>
          </cell>
          <cell r="U9">
            <v>65351</v>
          </cell>
        </row>
        <row r="10">
          <cell r="E10">
            <v>45023</v>
          </cell>
          <cell r="F10">
            <v>38275</v>
          </cell>
          <cell r="G10">
            <v>29829</v>
          </cell>
          <cell r="I10">
            <v>32917</v>
          </cell>
          <cell r="J10">
            <v>27522</v>
          </cell>
          <cell r="K10">
            <v>27876</v>
          </cell>
          <cell r="N10">
            <v>20889</v>
          </cell>
          <cell r="O10">
            <v>23563</v>
          </cell>
          <cell r="P10">
            <v>26900</v>
          </cell>
          <cell r="S10">
            <v>29356</v>
          </cell>
          <cell r="T10">
            <v>26981</v>
          </cell>
          <cell r="U10">
            <v>30565</v>
          </cell>
        </row>
        <row r="11">
          <cell r="E11">
            <v>40858</v>
          </cell>
          <cell r="F11">
            <v>40036</v>
          </cell>
          <cell r="G11">
            <v>30439</v>
          </cell>
          <cell r="I11">
            <v>31101</v>
          </cell>
          <cell r="J11">
            <v>29992</v>
          </cell>
          <cell r="K11">
            <v>26191</v>
          </cell>
          <cell r="N11">
            <v>21904</v>
          </cell>
          <cell r="O11">
            <v>27523</v>
          </cell>
          <cell r="P11">
            <v>30945</v>
          </cell>
          <cell r="S11">
            <v>26687</v>
          </cell>
          <cell r="T11">
            <v>36893</v>
          </cell>
          <cell r="U11">
            <v>23880</v>
          </cell>
        </row>
        <row r="12">
          <cell r="E12">
            <v>60200</v>
          </cell>
          <cell r="F12">
            <v>47300</v>
          </cell>
          <cell r="G12">
            <v>57800</v>
          </cell>
          <cell r="I12">
            <v>70200</v>
          </cell>
          <cell r="J12">
            <v>61500</v>
          </cell>
          <cell r="K12">
            <v>45500</v>
          </cell>
          <cell r="N12">
            <v>35795</v>
          </cell>
          <cell r="O12">
            <v>41410</v>
          </cell>
          <cell r="P12">
            <v>49000</v>
          </cell>
          <cell r="S12">
            <v>45026</v>
          </cell>
          <cell r="T12">
            <v>66162</v>
          </cell>
          <cell r="U12">
            <v>47706</v>
          </cell>
        </row>
        <row r="13">
          <cell r="E13">
            <v>81571</v>
          </cell>
          <cell r="F13">
            <v>64136</v>
          </cell>
          <cell r="G13">
            <v>66455</v>
          </cell>
          <cell r="I13">
            <v>63831</v>
          </cell>
          <cell r="J13">
            <v>51372</v>
          </cell>
          <cell r="K13">
            <v>50165</v>
          </cell>
          <cell r="N13">
            <v>39274</v>
          </cell>
          <cell r="O13">
            <v>48683</v>
          </cell>
          <cell r="P13">
            <v>60351</v>
          </cell>
          <cell r="S13">
            <v>53921</v>
          </cell>
          <cell r="T13">
            <v>59099</v>
          </cell>
          <cell r="U13">
            <v>43907</v>
          </cell>
        </row>
        <row r="14">
          <cell r="E14">
            <v>105583</v>
          </cell>
          <cell r="F14">
            <v>101376</v>
          </cell>
          <cell r="G14">
            <v>85535</v>
          </cell>
          <cell r="I14">
            <v>89925</v>
          </cell>
          <cell r="J14">
            <v>85980</v>
          </cell>
          <cell r="K14">
            <v>84956</v>
          </cell>
          <cell r="N14">
            <v>82668</v>
          </cell>
          <cell r="O14">
            <v>84699</v>
          </cell>
          <cell r="P14">
            <v>81275</v>
          </cell>
          <cell r="S14">
            <v>87241</v>
          </cell>
          <cell r="T14">
            <v>93201</v>
          </cell>
          <cell r="U14">
            <v>73269</v>
          </cell>
        </row>
        <row r="15">
          <cell r="E15">
            <v>34075</v>
          </cell>
          <cell r="F15">
            <v>29545</v>
          </cell>
          <cell r="G15">
            <v>28266</v>
          </cell>
          <cell r="I15">
            <v>29939</v>
          </cell>
          <cell r="J15">
            <v>26876</v>
          </cell>
          <cell r="K15">
            <v>22135</v>
          </cell>
          <cell r="N15">
            <v>22267</v>
          </cell>
          <cell r="O15">
            <v>23705</v>
          </cell>
          <cell r="P15">
            <v>24838</v>
          </cell>
          <cell r="S15">
            <v>26961</v>
          </cell>
          <cell r="T15">
            <v>30491</v>
          </cell>
          <cell r="U15">
            <v>29876</v>
          </cell>
        </row>
        <row r="16">
          <cell r="E16">
            <v>132136</v>
          </cell>
          <cell r="F16">
            <v>103087</v>
          </cell>
          <cell r="G16">
            <v>92487</v>
          </cell>
          <cell r="I16">
            <v>104538</v>
          </cell>
          <cell r="J16">
            <v>92150</v>
          </cell>
          <cell r="K16">
            <v>78592</v>
          </cell>
          <cell r="N16">
            <v>65890</v>
          </cell>
          <cell r="O16">
            <v>73552</v>
          </cell>
          <cell r="P16">
            <v>80337</v>
          </cell>
          <cell r="S16">
            <v>84572</v>
          </cell>
          <cell r="T16">
            <v>79556</v>
          </cell>
          <cell r="U16">
            <v>100328</v>
          </cell>
        </row>
        <row r="17">
          <cell r="E17">
            <v>129178</v>
          </cell>
          <cell r="F17">
            <v>103962</v>
          </cell>
          <cell r="G17">
            <v>99148</v>
          </cell>
          <cell r="I17">
            <v>86723</v>
          </cell>
          <cell r="J17">
            <v>84060</v>
          </cell>
          <cell r="K17">
            <v>82855</v>
          </cell>
          <cell r="N17">
            <v>74595</v>
          </cell>
          <cell r="O17">
            <v>70853</v>
          </cell>
          <cell r="P17">
            <v>80189</v>
          </cell>
          <cell r="S17">
            <v>99471</v>
          </cell>
          <cell r="T17">
            <v>95861</v>
          </cell>
          <cell r="U17">
            <v>83457</v>
          </cell>
        </row>
        <row r="25">
          <cell r="E25">
            <v>45713</v>
          </cell>
          <cell r="F25">
            <v>39476</v>
          </cell>
          <cell r="G25">
            <v>37419</v>
          </cell>
          <cell r="I25">
            <v>34713</v>
          </cell>
          <cell r="J25">
            <v>28143</v>
          </cell>
          <cell r="K25">
            <v>24836</v>
          </cell>
          <cell r="N25">
            <v>16845</v>
          </cell>
          <cell r="O25">
            <v>19763</v>
          </cell>
          <cell r="P25">
            <v>25231</v>
          </cell>
          <cell r="S25">
            <v>29919</v>
          </cell>
          <cell r="T25">
            <v>34378</v>
          </cell>
        </row>
        <row r="26">
          <cell r="E26">
            <v>9984</v>
          </cell>
          <cell r="F26">
            <v>8174</v>
          </cell>
          <cell r="G26">
            <v>9402</v>
          </cell>
          <cell r="I26">
            <v>7330</v>
          </cell>
          <cell r="J26">
            <v>6191</v>
          </cell>
          <cell r="K26">
            <v>2769</v>
          </cell>
          <cell r="N26">
            <v>2614</v>
          </cell>
          <cell r="O26">
            <v>5986</v>
          </cell>
          <cell r="P26">
            <v>5137</v>
          </cell>
          <cell r="S26">
            <v>6183</v>
          </cell>
          <cell r="T26">
            <v>7469</v>
          </cell>
          <cell r="U26">
            <v>8787</v>
          </cell>
        </row>
        <row r="27">
          <cell r="E27">
            <v>228600</v>
          </cell>
          <cell r="F27">
            <v>187338</v>
          </cell>
          <cell r="G27">
            <v>155537</v>
          </cell>
          <cell r="I27">
            <v>160526</v>
          </cell>
          <cell r="J27">
            <v>148162</v>
          </cell>
          <cell r="K27">
            <v>136268</v>
          </cell>
          <cell r="N27">
            <v>94277</v>
          </cell>
          <cell r="O27">
            <v>98544</v>
          </cell>
          <cell r="P27">
            <v>141087</v>
          </cell>
          <cell r="S27">
            <v>174326</v>
          </cell>
          <cell r="T27">
            <v>140147</v>
          </cell>
          <cell r="U27">
            <v>159303</v>
          </cell>
        </row>
        <row r="28">
          <cell r="E28">
            <v>27189</v>
          </cell>
          <cell r="F28">
            <v>33667</v>
          </cell>
          <cell r="G28">
            <v>23780</v>
          </cell>
          <cell r="I28">
            <v>16578</v>
          </cell>
          <cell r="J28">
            <v>12043</v>
          </cell>
          <cell r="K28">
            <v>9828</v>
          </cell>
          <cell r="N28">
            <v>7324</v>
          </cell>
          <cell r="O28">
            <v>6504</v>
          </cell>
          <cell r="P28">
            <v>17822</v>
          </cell>
          <cell r="S28">
            <v>22929</v>
          </cell>
          <cell r="T28">
            <v>31667</v>
          </cell>
          <cell r="U28">
            <v>25955</v>
          </cell>
        </row>
        <row r="29">
          <cell r="E29">
            <v>53428</v>
          </cell>
          <cell r="F29">
            <v>50598</v>
          </cell>
          <cell r="G29">
            <v>39837</v>
          </cell>
          <cell r="I29">
            <v>39950</v>
          </cell>
          <cell r="J29">
            <v>37593</v>
          </cell>
          <cell r="K29">
            <v>32475</v>
          </cell>
          <cell r="N29">
            <v>18048</v>
          </cell>
          <cell r="O29">
            <v>22313</v>
          </cell>
          <cell r="P29">
            <v>29240</v>
          </cell>
          <cell r="S29">
            <v>32475</v>
          </cell>
          <cell r="T29">
            <v>40668</v>
          </cell>
          <cell r="U29">
            <v>46272</v>
          </cell>
        </row>
        <row r="30">
          <cell r="E30">
            <v>31867</v>
          </cell>
          <cell r="F30">
            <v>32721</v>
          </cell>
          <cell r="G30">
            <v>26680</v>
          </cell>
          <cell r="I30">
            <v>25001</v>
          </cell>
          <cell r="J30">
            <v>20237</v>
          </cell>
          <cell r="K30">
            <v>14296</v>
          </cell>
          <cell r="N30">
            <v>11438</v>
          </cell>
          <cell r="O30">
            <v>16228</v>
          </cell>
          <cell r="P30">
            <v>22936</v>
          </cell>
          <cell r="S30">
            <v>28720</v>
          </cell>
          <cell r="T30">
            <v>31640</v>
          </cell>
          <cell r="U30">
            <v>23509</v>
          </cell>
        </row>
        <row r="31">
          <cell r="E31">
            <v>14026</v>
          </cell>
          <cell r="F31">
            <v>11885</v>
          </cell>
          <cell r="G31">
            <v>8602</v>
          </cell>
          <cell r="I31">
            <v>7717</v>
          </cell>
          <cell r="J31">
            <v>4425</v>
          </cell>
          <cell r="K31">
            <v>3590</v>
          </cell>
          <cell r="N31">
            <v>2184</v>
          </cell>
          <cell r="O31">
            <v>3472</v>
          </cell>
          <cell r="P31">
            <v>4866</v>
          </cell>
          <cell r="S31">
            <v>6166</v>
          </cell>
          <cell r="T31">
            <v>7965</v>
          </cell>
          <cell r="U31">
            <v>10091</v>
          </cell>
        </row>
        <row r="32">
          <cell r="E32">
            <v>25367</v>
          </cell>
          <cell r="F32">
            <v>30088</v>
          </cell>
          <cell r="G32">
            <v>19903</v>
          </cell>
          <cell r="I32">
            <v>19344</v>
          </cell>
          <cell r="J32">
            <v>16788</v>
          </cell>
          <cell r="K32">
            <v>14401</v>
          </cell>
          <cell r="N32">
            <v>9916</v>
          </cell>
          <cell r="O32">
            <v>12268</v>
          </cell>
          <cell r="P32">
            <v>17703</v>
          </cell>
          <cell r="S32">
            <v>17892</v>
          </cell>
          <cell r="T32">
            <v>25635</v>
          </cell>
          <cell r="U32">
            <v>19163</v>
          </cell>
        </row>
        <row r="33">
          <cell r="E33">
            <v>34339</v>
          </cell>
          <cell r="F33">
            <v>31041</v>
          </cell>
          <cell r="G33">
            <v>24800</v>
          </cell>
          <cell r="I33">
            <v>22007</v>
          </cell>
          <cell r="J33">
            <v>19102</v>
          </cell>
          <cell r="K33">
            <v>15376</v>
          </cell>
          <cell r="N33">
            <v>13533</v>
          </cell>
          <cell r="O33">
            <v>15185</v>
          </cell>
          <cell r="P33">
            <v>21624</v>
          </cell>
          <cell r="S33">
            <v>22020</v>
          </cell>
          <cell r="T33">
            <v>23342.5</v>
          </cell>
          <cell r="U33">
            <v>33447.5</v>
          </cell>
        </row>
        <row r="34">
          <cell r="E34">
            <v>42256</v>
          </cell>
          <cell r="F34">
            <v>37042</v>
          </cell>
          <cell r="G34">
            <v>28531</v>
          </cell>
          <cell r="I34">
            <v>21531</v>
          </cell>
          <cell r="J34">
            <v>21738</v>
          </cell>
          <cell r="K34">
            <v>15100</v>
          </cell>
          <cell r="N34">
            <v>11395</v>
          </cell>
          <cell r="O34">
            <v>14838</v>
          </cell>
          <cell r="P34">
            <v>19333</v>
          </cell>
          <cell r="S34">
            <v>21174</v>
          </cell>
          <cell r="T34">
            <v>25338</v>
          </cell>
          <cell r="U34">
            <v>29747</v>
          </cell>
        </row>
        <row r="35">
          <cell r="E35">
            <v>58461</v>
          </cell>
          <cell r="F35">
            <v>54667</v>
          </cell>
          <cell r="G35">
            <v>41488</v>
          </cell>
          <cell r="I35">
            <v>39071</v>
          </cell>
          <cell r="J35">
            <v>27781</v>
          </cell>
          <cell r="K35">
            <v>26408</v>
          </cell>
          <cell r="N35">
            <v>20997</v>
          </cell>
          <cell r="O35">
            <v>21975</v>
          </cell>
          <cell r="P35">
            <v>35601</v>
          </cell>
          <cell r="S35">
            <v>45544</v>
          </cell>
          <cell r="T35">
            <v>57521</v>
          </cell>
          <cell r="U35">
            <v>55302</v>
          </cell>
        </row>
        <row r="36">
          <cell r="E36">
            <v>14868</v>
          </cell>
          <cell r="F36">
            <v>11774</v>
          </cell>
          <cell r="G36">
            <v>17770</v>
          </cell>
          <cell r="I36">
            <v>10817</v>
          </cell>
          <cell r="J36">
            <v>9479</v>
          </cell>
          <cell r="K36">
            <v>7492</v>
          </cell>
          <cell r="N36">
            <v>4555</v>
          </cell>
          <cell r="O36">
            <v>5044</v>
          </cell>
          <cell r="P36">
            <v>9536</v>
          </cell>
          <cell r="S36">
            <v>10449</v>
          </cell>
          <cell r="T36">
            <v>15652</v>
          </cell>
          <cell r="U36">
            <v>17081</v>
          </cell>
        </row>
        <row r="37">
          <cell r="E37">
            <v>68213</v>
          </cell>
          <cell r="F37">
            <v>52588</v>
          </cell>
          <cell r="G37">
            <v>47604</v>
          </cell>
          <cell r="I37">
            <v>42938</v>
          </cell>
          <cell r="J37">
            <v>34993</v>
          </cell>
          <cell r="K37">
            <v>30984</v>
          </cell>
          <cell r="N37">
            <v>16271</v>
          </cell>
          <cell r="O37">
            <v>26592</v>
          </cell>
          <cell r="P37">
            <v>40083</v>
          </cell>
          <cell r="S37">
            <v>37633</v>
          </cell>
          <cell r="T37">
            <v>53974</v>
          </cell>
          <cell r="U37">
            <v>57247</v>
          </cell>
        </row>
        <row r="38">
          <cell r="E38">
            <v>104001</v>
          </cell>
          <cell r="F38">
            <v>85548</v>
          </cell>
          <cell r="G38">
            <v>77918</v>
          </cell>
          <cell r="I38">
            <v>76181</v>
          </cell>
          <cell r="J38">
            <v>50170</v>
          </cell>
          <cell r="K38">
            <v>37664</v>
          </cell>
          <cell r="N38">
            <v>39504</v>
          </cell>
          <cell r="O38">
            <v>35940</v>
          </cell>
          <cell r="P38">
            <v>46208</v>
          </cell>
          <cell r="S38">
            <v>63806</v>
          </cell>
          <cell r="T38">
            <v>74897</v>
          </cell>
          <cell r="U38">
            <v>66588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дига"/>
      <sheetName val="Каратайка"/>
      <sheetName val="Х-Вер"/>
      <sheetName val="Пеша"/>
      <sheetName val="Оксино"/>
      <sheetName val="Шойна"/>
      <sheetName val="Мак,Устье"/>
      <sheetName val="Колгуев"/>
      <sheetName val="Ома"/>
      <sheetName val="ВИСКА свод"/>
      <sheetName val="Виска"/>
      <sheetName val="Коткино"/>
      <sheetName val="Харута"/>
      <sheetName val="Несь"/>
      <sheetName val="У-Кара"/>
      <sheetName val="Н-НОС Свод"/>
      <sheetName val="Н-Нос"/>
      <sheetName val="Андег"/>
      <sheetName val="Красное"/>
      <sheetName val="1 кв"/>
      <sheetName val="2 кварт"/>
      <sheetName val="1 полуг"/>
      <sheetName val="3 кварт"/>
      <sheetName val="9 мес"/>
      <sheetName val="4 кварт"/>
      <sheetName val="12 мес"/>
      <sheetName val="12 для отч."/>
      <sheetName val="Раскрытие"/>
      <sheetName val="Свод по месяццам"/>
      <sheetName val="Лист2"/>
      <sheetName val="Лист1"/>
    </sheetNames>
    <sheetDataSet>
      <sheetData sheetId="26">
        <row r="11">
          <cell r="S11">
            <v>1300188</v>
          </cell>
        </row>
        <row r="12">
          <cell r="S12">
            <v>94</v>
          </cell>
        </row>
        <row r="48">
          <cell r="S48">
            <v>758312</v>
          </cell>
        </row>
        <row r="59">
          <cell r="S59">
            <v>1112218</v>
          </cell>
        </row>
        <row r="60">
          <cell r="S60">
            <v>60</v>
          </cell>
        </row>
        <row r="96">
          <cell r="S96">
            <v>666607</v>
          </cell>
        </row>
        <row r="107">
          <cell r="S107">
            <v>1023770</v>
          </cell>
        </row>
        <row r="108">
          <cell r="S108">
            <v>51</v>
          </cell>
        </row>
        <row r="144">
          <cell r="S144">
            <v>559271</v>
          </cell>
        </row>
        <row r="155">
          <cell r="S155">
            <v>1056074</v>
          </cell>
        </row>
        <row r="156">
          <cell r="S156">
            <v>59</v>
          </cell>
        </row>
        <row r="192">
          <cell r="S192">
            <v>523704</v>
          </cell>
        </row>
        <row r="204">
          <cell r="S204">
            <v>932778</v>
          </cell>
        </row>
        <row r="205">
          <cell r="S205">
            <v>35</v>
          </cell>
        </row>
        <row r="241">
          <cell r="S241">
            <v>436845</v>
          </cell>
        </row>
        <row r="253">
          <cell r="S253">
            <v>851632</v>
          </cell>
        </row>
        <row r="254">
          <cell r="S254">
            <v>37</v>
          </cell>
        </row>
        <row r="290">
          <cell r="S290">
            <v>371487</v>
          </cell>
        </row>
        <row r="302">
          <cell r="S302">
            <v>706471</v>
          </cell>
        </row>
        <row r="303">
          <cell r="S303">
            <v>40</v>
          </cell>
        </row>
        <row r="339">
          <cell r="S339">
            <v>268901</v>
          </cell>
        </row>
        <row r="350">
          <cell r="S350">
            <v>787402</v>
          </cell>
        </row>
        <row r="387">
          <cell r="S387">
            <v>304652</v>
          </cell>
        </row>
        <row r="398">
          <cell r="S398">
            <v>847066</v>
          </cell>
        </row>
        <row r="399">
          <cell r="S399">
            <v>67</v>
          </cell>
        </row>
        <row r="435">
          <cell r="S435">
            <v>436407</v>
          </cell>
        </row>
        <row r="446">
          <cell r="S446">
            <v>884525</v>
          </cell>
        </row>
        <row r="447">
          <cell r="S447">
            <v>63</v>
          </cell>
        </row>
        <row r="483">
          <cell r="S483">
            <v>519236</v>
          </cell>
        </row>
        <row r="494">
          <cell r="S494">
            <v>999480</v>
          </cell>
        </row>
        <row r="495">
          <cell r="S495">
            <v>70</v>
          </cell>
        </row>
        <row r="531">
          <cell r="S531">
            <v>570293.5</v>
          </cell>
        </row>
        <row r="542">
          <cell r="S542">
            <v>941633</v>
          </cell>
        </row>
        <row r="543">
          <cell r="S543">
            <v>89</v>
          </cell>
        </row>
        <row r="579">
          <cell r="S579">
            <v>584675.5</v>
          </cell>
        </row>
        <row r="591">
          <cell r="S591">
            <v>11443237</v>
          </cell>
        </row>
        <row r="592">
          <cell r="S592">
            <v>665</v>
          </cell>
        </row>
        <row r="619">
          <cell r="S619">
            <v>655453</v>
          </cell>
        </row>
        <row r="620">
          <cell r="S620">
            <v>520584</v>
          </cell>
        </row>
        <row r="621">
          <cell r="S621">
            <v>384106</v>
          </cell>
        </row>
        <row r="622">
          <cell r="S622">
            <v>1156218</v>
          </cell>
        </row>
        <row r="623">
          <cell r="S623">
            <v>870144</v>
          </cell>
        </row>
        <row r="624">
          <cell r="S624">
            <v>562137</v>
          </cell>
        </row>
        <row r="625">
          <cell r="S625">
            <v>626178</v>
          </cell>
        </row>
        <row r="627">
          <cell r="S627">
            <v>1225571</v>
          </cell>
        </row>
      </sheetData>
      <sheetData sheetId="27">
        <row r="4">
          <cell r="U4">
            <v>74429</v>
          </cell>
        </row>
        <row r="5">
          <cell r="U5">
            <v>56429</v>
          </cell>
        </row>
        <row r="6">
          <cell r="U6">
            <v>208669</v>
          </cell>
        </row>
        <row r="7">
          <cell r="U7">
            <v>64279</v>
          </cell>
        </row>
        <row r="8">
          <cell r="U8">
            <v>39577</v>
          </cell>
        </row>
        <row r="9">
          <cell r="U9">
            <v>65351</v>
          </cell>
        </row>
        <row r="10">
          <cell r="U10">
            <v>30565</v>
          </cell>
        </row>
        <row r="11">
          <cell r="U11">
            <v>23880</v>
          </cell>
        </row>
        <row r="12">
          <cell r="U12">
            <v>47706</v>
          </cell>
        </row>
        <row r="13">
          <cell r="U13">
            <v>43907</v>
          </cell>
        </row>
        <row r="14">
          <cell r="U14">
            <v>73269</v>
          </cell>
        </row>
        <row r="15">
          <cell r="U15">
            <v>29876</v>
          </cell>
        </row>
        <row r="16">
          <cell r="U16">
            <v>100328</v>
          </cell>
        </row>
        <row r="17">
          <cell r="U17">
            <v>83457</v>
          </cell>
        </row>
        <row r="18">
          <cell r="U18">
            <v>941722</v>
          </cell>
        </row>
        <row r="20">
          <cell r="X20">
            <v>11443902</v>
          </cell>
        </row>
        <row r="25">
          <cell r="U25">
            <v>32183</v>
          </cell>
        </row>
        <row r="26">
          <cell r="U26">
            <v>8787</v>
          </cell>
        </row>
        <row r="27">
          <cell r="U27">
            <v>159303</v>
          </cell>
        </row>
        <row r="28">
          <cell r="U28">
            <v>25955</v>
          </cell>
        </row>
        <row r="29">
          <cell r="U29">
            <v>46272</v>
          </cell>
        </row>
        <row r="30">
          <cell r="U30">
            <v>23509</v>
          </cell>
        </row>
        <row r="31">
          <cell r="U31">
            <v>10091</v>
          </cell>
        </row>
        <row r="32">
          <cell r="U32">
            <v>19163</v>
          </cell>
        </row>
        <row r="33">
          <cell r="U33">
            <v>33447.5</v>
          </cell>
        </row>
        <row r="34">
          <cell r="U34">
            <v>29747</v>
          </cell>
        </row>
        <row r="35">
          <cell r="U35">
            <v>55302</v>
          </cell>
        </row>
        <row r="36">
          <cell r="U36">
            <v>17081</v>
          </cell>
        </row>
        <row r="37">
          <cell r="U37">
            <v>57247</v>
          </cell>
        </row>
        <row r="38">
          <cell r="U38">
            <v>66588</v>
          </cell>
        </row>
        <row r="39">
          <cell r="U39">
            <v>584675.5</v>
          </cell>
        </row>
        <row r="41">
          <cell r="X41">
            <v>6000391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E22" sqref="E22"/>
    </sheetView>
  </sheetViews>
  <sheetFormatPr defaultColWidth="9.00390625" defaultRowHeight="12.75" outlineLevelRow="1"/>
  <cols>
    <col min="1" max="1" width="6.75390625" style="0" customWidth="1"/>
    <col min="3" max="3" width="12.375" style="0" customWidth="1"/>
    <col min="4" max="4" width="10.625" style="0" customWidth="1"/>
    <col min="5" max="6" width="15.875" style="0" customWidth="1"/>
    <col min="7" max="7" width="9.125" style="0" customWidth="1"/>
  </cols>
  <sheetData>
    <row r="1" spans="4:6" ht="12.75">
      <c r="D1" s="42" t="s">
        <v>5</v>
      </c>
      <c r="E1" s="42"/>
      <c r="F1" s="42"/>
    </row>
    <row r="2" spans="5:6" ht="12.75">
      <c r="E2" s="42" t="s">
        <v>6</v>
      </c>
      <c r="F2" s="42"/>
    </row>
    <row r="4" spans="1:10" ht="12.75" customHeight="1">
      <c r="A4" s="39" t="s">
        <v>36</v>
      </c>
      <c r="B4" s="39"/>
      <c r="C4" s="39"/>
      <c r="D4" s="39"/>
      <c r="E4" s="39"/>
      <c r="F4" s="39"/>
      <c r="G4" s="3"/>
      <c r="H4" s="2"/>
      <c r="I4" s="2"/>
      <c r="J4" s="2"/>
    </row>
    <row r="5" spans="1:9" ht="30.75" customHeight="1">
      <c r="A5" s="39"/>
      <c r="B5" s="39"/>
      <c r="C5" s="39"/>
      <c r="D5" s="39"/>
      <c r="E5" s="39"/>
      <c r="F5" s="39"/>
      <c r="G5" s="3"/>
      <c r="H5" s="2"/>
      <c r="I5" s="2"/>
    </row>
    <row r="7" spans="1:6" ht="27.75" customHeight="1">
      <c r="A7" s="40" t="s">
        <v>0</v>
      </c>
      <c r="B7" s="36" t="s">
        <v>1</v>
      </c>
      <c r="C7" s="36"/>
      <c r="D7" s="37" t="s">
        <v>4</v>
      </c>
      <c r="E7" s="36" t="s">
        <v>23</v>
      </c>
      <c r="F7" s="36"/>
    </row>
    <row r="8" spans="1:6" ht="28.5" customHeight="1">
      <c r="A8" s="41"/>
      <c r="B8" s="36"/>
      <c r="C8" s="36"/>
      <c r="D8" s="38"/>
      <c r="E8" s="26" t="s">
        <v>3</v>
      </c>
      <c r="F8" s="26" t="s">
        <v>2</v>
      </c>
    </row>
    <row r="9" spans="1:6" ht="15.75" customHeight="1">
      <c r="A9" s="1">
        <v>1</v>
      </c>
      <c r="B9" s="34" t="s">
        <v>7</v>
      </c>
      <c r="C9" s="35"/>
      <c r="D9" s="1" t="s">
        <v>21</v>
      </c>
      <c r="E9" s="25">
        <f>' январь '!E9:E9+'февраль '!E9:E9+'март '!E9:E9+'апрель '!E9:E9+'май '!E9:E9+'июнь '!E9:E9+'июль '!E9:E9+'август '!E9:E9+'сентябрь '!E9:E9+'октябрь '!E9:E9+'ноябрь '!E9:E9+'декабрь '!E9:E9</f>
        <v>896845</v>
      </c>
      <c r="F9" s="25">
        <f>' январь '!F9:F9+'февраль '!F9:F9+'март '!F9:F9+'апрель '!F9:F9+'май '!F9:F9+'июнь '!F9:F9+'июль '!F9:F9+'август '!F9:F9+'сентябрь '!F9:F9+'октябрь '!F9:F9+'ноябрь '!F9:F9+'декабрь '!F9:F9</f>
        <v>368619</v>
      </c>
    </row>
    <row r="10" spans="1:6" ht="15.75" customHeight="1">
      <c r="A10" s="1">
        <v>2</v>
      </c>
      <c r="B10" s="34" t="s">
        <v>8</v>
      </c>
      <c r="C10" s="35"/>
      <c r="D10" s="1" t="s">
        <v>21</v>
      </c>
      <c r="E10" s="25">
        <f>' январь '!E10:E10+'февраль '!E10:E10+'март '!E10:E10+'апрель '!E10:E10+'май '!E10:E10+'июнь '!E10:E10+'июль '!E10:E10+'август '!E10:E10+'сентябрь '!E10:E10+'октябрь '!E10:E10+'ноябрь '!E10:E10+'декабрь '!E10:E10</f>
        <v>635284</v>
      </c>
      <c r="F10" s="25">
        <f>' январь '!F10:F10+'февраль '!F10:F10+'март '!F10:F10+'апрель '!F10:F10+'май '!F10:F10+'июнь '!F10:F10+'июль '!F10:F10+'август '!F10:F10+'сентябрь '!F10:F10+'октябрь '!F10:F10+'ноябрь '!F10:F10+'декабрь '!F10:F10</f>
        <v>80026</v>
      </c>
    </row>
    <row r="11" spans="1:6" ht="15.75" customHeight="1">
      <c r="A11" s="1">
        <v>3</v>
      </c>
      <c r="B11" s="34" t="s">
        <v>9</v>
      </c>
      <c r="C11" s="35"/>
      <c r="D11" s="1" t="s">
        <v>21</v>
      </c>
      <c r="E11" s="25">
        <f>' январь '!E11:E11+'февраль '!E11:E11+'март '!E11:E11+'апрель '!E11:E11+'май '!E11:E11+'июнь '!E11:E11+'июль '!E11:E11+'август '!E11:E11+'сентябрь '!E11:E11+'октябрь '!E11:E11+'ноябрь '!E11:E11+'декабрь '!E11:E11</f>
        <v>1994919</v>
      </c>
      <c r="F11" s="25">
        <f>' январь '!F11:F11+'февраль '!F11:F11+'март '!F11:F11+'апрель '!F11:F11+'май '!F11:F11+'июнь '!F11:F11+'июль '!F11:F11+'август '!F11:F11+'сентябрь '!F11:F11+'октябрь '!F11:F11+'ноябрь '!F11:F11+'декабрь '!F11:F11</f>
        <v>1824115</v>
      </c>
    </row>
    <row r="12" spans="1:6" ht="15.75" customHeight="1">
      <c r="A12" s="1">
        <v>4</v>
      </c>
      <c r="B12" s="34" t="s">
        <v>10</v>
      </c>
      <c r="C12" s="35"/>
      <c r="D12" s="1" t="s">
        <v>21</v>
      </c>
      <c r="E12" s="25">
        <f>' январь '!E12:E12+'февраль '!E12:E12+'март '!E12:E12+'апрель '!E12:E12+'май '!E12:E12+'июнь '!E12:E12+'июль '!E12:E12+'август '!E12:E12+'сентябрь '!E12:E12+'октябрь '!E12:E12+'ноябрь '!E12:E12+'декабрь '!E12:E12</f>
        <v>790521</v>
      </c>
      <c r="F12" s="25">
        <f>' январь '!F12:F12+'февраль '!F12:F12+'март '!F12:F12+'апрель '!F12:F12+'май '!F12:F12+'июнь '!F12:F12+'июль '!F12:F12+'август '!F12:F12+'сентябрь '!F12:F12+'октябрь '!F12:F12+'ноябрь '!F12:F12+'декабрь '!F12:F12</f>
        <v>235286</v>
      </c>
    </row>
    <row r="13" spans="1:6" ht="15.75" customHeight="1">
      <c r="A13" s="1">
        <v>5</v>
      </c>
      <c r="B13" s="34" t="s">
        <v>11</v>
      </c>
      <c r="C13" s="35"/>
      <c r="D13" s="1" t="s">
        <v>21</v>
      </c>
      <c r="E13" s="25">
        <f>' январь '!E13:E13+'февраль '!E13:E13+'март '!E13:E13+'апрель '!E13:E13+'май '!E13:E13+'июнь '!E13:E13+'июль '!E13:E13+'август '!E13:E13+'сентябрь '!E13:E13+'октябрь '!E13:E13+'ноябрь '!E13:E13+'декабрь '!E13:E13</f>
        <v>459311</v>
      </c>
      <c r="F13" s="25">
        <f>' январь '!F13:F13+'февраль '!F13:F13+'март '!F13:F13+'апрель '!F13:F13+'май '!F13:F13+'июнь '!F13:F13+'июль '!F13:F13+'август '!F13:F13+'сентябрь '!F13:F13+'октябрь '!F13:F13+'ноябрь '!F13:F13+'декабрь '!F13:F13</f>
        <v>442897</v>
      </c>
    </row>
    <row r="14" spans="1:6" ht="15.75" customHeight="1">
      <c r="A14" s="1">
        <v>6</v>
      </c>
      <c r="B14" s="34" t="s">
        <v>12</v>
      </c>
      <c r="C14" s="35"/>
      <c r="D14" s="1" t="s">
        <v>21</v>
      </c>
      <c r="E14" s="25">
        <f>' январь '!E14:E14+'февраль '!E14:E14+'март '!E14:E14+'апрель '!E14:E14+'май '!E14:E14+'июнь '!E14:E14+'июль '!E14:E14+'август '!E14:E14+'сентябрь '!E14:E14+'октябрь '!E14:E14+'ноябрь '!E14:E14+'декабрь '!E14:E14</f>
        <v>1068254</v>
      </c>
      <c r="F14" s="25">
        <f>' январь '!F14:F14+'февраль '!F14:F14+'март '!F14:F14+'апрель '!F14:F14+'май '!F14:F14+'июнь '!F14:F14+'июль '!F14:F14+'август '!F14:F14+'сентябрь '!F14:F14+'октябрь '!F14:F14+'ноябрь '!F14:F14+'декабрь '!F14:F14</f>
        <v>285273</v>
      </c>
    </row>
    <row r="15" spans="1:6" ht="15.75" customHeight="1">
      <c r="A15" s="1">
        <v>7</v>
      </c>
      <c r="B15" s="34" t="s">
        <v>13</v>
      </c>
      <c r="C15" s="35"/>
      <c r="D15" s="1" t="s">
        <v>21</v>
      </c>
      <c r="E15" s="25">
        <f>' январь '!E15:E15+'февраль '!E15:E15+'март '!E15:E15+'апрель '!E15:E15+'май '!E15:E15+'июнь '!E15:E15+'июль '!E15:E15+'август '!E15:E15+'сентябрь '!E15:E15+'октябрь '!E15:E15+'ноябрь '!E15:E15+'декабрь '!E15:E15</f>
        <v>359696</v>
      </c>
      <c r="F15" s="25">
        <f>' январь '!F15:F15+'февраль '!F15:F15+'март '!F15:F15+'апрель '!F15:F15+'май '!F15:F15+'июнь '!F15:F15+'июль '!F15:F15+'август '!F15:F15+'сентябрь '!F15:F15+'октябрь '!F15:F15+'ноябрь '!F15:F15+'декабрь '!F15:F15</f>
        <v>84989</v>
      </c>
    </row>
    <row r="16" spans="1:6" ht="15.75" customHeight="1">
      <c r="A16" s="1">
        <v>8</v>
      </c>
      <c r="B16" s="34" t="s">
        <v>14</v>
      </c>
      <c r="C16" s="35"/>
      <c r="D16" s="1" t="s">
        <v>21</v>
      </c>
      <c r="E16" s="25">
        <f>' январь '!E16:E16+'февраль '!E16:E16+'март '!E16:E16+'апрель '!E16:E16+'май '!E16:E16+'июнь '!E16:E16+'июль '!E16:E16+'август '!E16:E16+'сентябрь '!E16:E16+'октябрь '!E16:E16+'ноябрь '!E16:E16+'декабрь '!E16:E16</f>
        <v>366449</v>
      </c>
      <c r="F16" s="25">
        <f>' январь '!F16:F16+'февраль '!F16:F16+'март '!F16:F16+'апрель '!F16:F16+'май '!F16:F16+'июнь '!F16:F16+'июль '!F16:F16+'август '!F16:F16+'сентябрь '!F16:F16+'октябрь '!F16:F16+'ноябрь '!F16:F16+'декабрь '!F16:F16</f>
        <v>228468</v>
      </c>
    </row>
    <row r="17" spans="1:6" ht="15.75" customHeight="1">
      <c r="A17" s="1">
        <v>9</v>
      </c>
      <c r="B17" s="34" t="s">
        <v>15</v>
      </c>
      <c r="C17" s="35"/>
      <c r="D17" s="1" t="s">
        <v>21</v>
      </c>
      <c r="E17" s="25">
        <f>' январь '!E17:E17+'февраль '!E17:E17+'март '!E17:E17+'апрель '!E17:E17+'май '!E17:E17+'июнь '!E17:E17+'июль '!E17:E17+'август '!E17:E17+'сентябрь '!E17:E17+'октябрь '!E17:E17+'ноябрь '!E17:E17+'декабрь '!E17:E17</f>
        <v>627599</v>
      </c>
      <c r="F17" s="29">
        <f>' январь '!F17:F17+'февраль '!F17:F17+'март '!F17:F17+'апрель '!F17:F17+'май '!F17:F17+'июнь '!F17:F17+'июль '!F17:F17+'август '!F17:F17+'сентябрь '!F17:F17+'октябрь '!F17:F17+'ноябрь '!F17:F17+'декабрь '!F17:F17</f>
        <v>275817</v>
      </c>
    </row>
    <row r="18" spans="1:6" ht="15.75" customHeight="1">
      <c r="A18" s="1">
        <v>10</v>
      </c>
      <c r="B18" s="34" t="s">
        <v>16</v>
      </c>
      <c r="C18" s="35"/>
      <c r="D18" s="1" t="s">
        <v>21</v>
      </c>
      <c r="E18" s="25">
        <f>' январь '!E18:E18+'февраль '!E18:E18+'март '!E18:E18+'апрель '!E18:E18+'май '!E18:E18+'июнь '!E18:E18+'июль '!E18:E18+'август '!E18:E18+'сентябрь '!E18:E18+'октябрь '!E18:E18+'ноябрь '!E18:E18+'декабрь '!E18:E18</f>
        <v>682765</v>
      </c>
      <c r="F18" s="25">
        <f>' январь '!F18:F18+'февраль '!F18:F18+'март '!F18:F18+'апрель '!F18:F18+'май '!F18:F18+'июнь '!F18:F18+'июль '!F18:F18+'август '!F18:F18+'сентябрь '!F18:F18+'октябрь '!F18:F18+'ноябрь '!F18:F18+'декабрь '!F18:F18</f>
        <v>288023</v>
      </c>
    </row>
    <row r="19" spans="1:6" ht="15.75" customHeight="1">
      <c r="A19" s="1">
        <v>11</v>
      </c>
      <c r="B19" s="34" t="s">
        <v>17</v>
      </c>
      <c r="C19" s="35"/>
      <c r="D19" s="1" t="s">
        <v>21</v>
      </c>
      <c r="E19" s="25">
        <f>' январь '!E19:E19+'февраль '!E19:E19+'март '!E19:E19+'апрель '!E19:E19+'май '!E19:E19+'июнь '!E19:E19+'июль '!E19:E19+'август '!E19:E19+'сентябрь '!E19:E19+'октябрь '!E19:E19+'ноябрь '!E19:E19+'декабрь '!E19:E19</f>
        <v>1055708</v>
      </c>
      <c r="F19" s="25">
        <f>' январь '!F19:F19+'февраль '!F19:F19+'март '!F19:F19+'апрель '!F19:F19+'май '!F19:F19+'июнь '!F19:F19+'июль '!F19:F19+'август '!F19:F19+'сентябрь '!F19:F19+'октябрь '!F19:F19+'ноябрь '!F19:F19+'декабрь '!F19:F19</f>
        <v>484816</v>
      </c>
    </row>
    <row r="20" spans="1:6" ht="15.75" customHeight="1">
      <c r="A20" s="1">
        <v>12</v>
      </c>
      <c r="B20" s="34" t="s">
        <v>18</v>
      </c>
      <c r="C20" s="35"/>
      <c r="D20" s="1" t="s">
        <v>21</v>
      </c>
      <c r="E20" s="25">
        <f>' январь '!E20:E20+'февраль '!E20:E20+'март '!E20:E20+'апрель '!E20:E20+'май '!E20:E20+'июнь '!E20:E20+'июль '!E20:E20+'август '!E20:E20+'сентябрь '!E20:E20+'октябрь '!E20:E20+'ноябрь '!E20:E20+'декабрь '!E20:E20</f>
        <v>328974</v>
      </c>
      <c r="F20" s="25">
        <f>' январь '!F20:F20+'февраль '!F20:F20+'март '!F20:F20+'апрель '!F20:F20+'май '!F20:F20+'июнь '!F20:F20+'июль '!F20:F20+'август '!F20:F20+'сентябрь '!F20:F20+'октябрь '!F20:F20+'ноябрь '!F20:F20+'декабрь '!F20:F20</f>
        <v>134517</v>
      </c>
    </row>
    <row r="21" spans="1:6" ht="15.75" customHeight="1">
      <c r="A21" s="1">
        <v>13</v>
      </c>
      <c r="B21" s="43" t="s">
        <v>19</v>
      </c>
      <c r="C21" s="43"/>
      <c r="D21" s="1" t="s">
        <v>21</v>
      </c>
      <c r="E21" s="25">
        <f>' январь '!E21:E21+'февраль '!E21:E21+'март '!E21:E21+'апрель '!E21:E21+'май '!E21:E21+'июнь '!E21:E21+'июль '!E21:E21+'август '!E21:E21+'сентябрь '!E21:E21+'октябрь '!E21:E21+'ноябрь '!E21:E21+'декабрь '!E21:E21</f>
        <v>1087225</v>
      </c>
      <c r="F21" s="25">
        <f>' январь '!F21:F21+'февраль '!F21:F21+'март '!F21:F21+'апрель '!F21:F21+'май '!F21:F21+'июнь '!F21:F21+'июль '!F21:F21+'август '!F21:F21+'сентябрь '!F21:F21+'октябрь '!F21:F21+'ноябрь '!F21:F21+'декабрь '!F21:F21</f>
        <v>509120</v>
      </c>
    </row>
    <row r="22" spans="1:6" ht="15.75" customHeight="1">
      <c r="A22" s="1">
        <v>14</v>
      </c>
      <c r="B22" s="43" t="s">
        <v>20</v>
      </c>
      <c r="C22" s="43"/>
      <c r="D22" s="1" t="s">
        <v>21</v>
      </c>
      <c r="E22" s="25">
        <f>' январь '!E22:E22+'февраль '!E22:E22+'март '!E22:E22+'апрель '!E22:E22+'май '!E22:E22+'июнь '!E22:E22+'июль '!E22:E22+'август '!E22:E22+'сентябрь '!E22:E22+'октябрь '!E22:E22+'ноябрь '!E22:E22+'декабрь '!E22:E22</f>
        <v>1090352</v>
      </c>
      <c r="F22" s="25">
        <f>' январь '!F22:F22+'февраль '!F22:F22+'март '!F22:F22+'апрель '!F22:F22+'май '!F22:F22+'июнь '!F22:F22+'июль '!F22:F22+'август '!F22:F22+'сентябрь '!F22:F22+'октябрь '!F22:F22+'ноябрь '!F22:F22+'декабрь '!F22:F22</f>
        <v>758425</v>
      </c>
    </row>
    <row r="23" spans="1:6" ht="13.5" customHeight="1">
      <c r="A23" s="45" t="s">
        <v>22</v>
      </c>
      <c r="B23" s="45"/>
      <c r="C23" s="45"/>
      <c r="D23" s="4" t="s">
        <v>21</v>
      </c>
      <c r="E23" s="31">
        <f>SUM(E9:E22)</f>
        <v>11443902</v>
      </c>
      <c r="F23" s="31">
        <f>SUM(F9:F22)</f>
        <v>6000391</v>
      </c>
    </row>
    <row r="24" spans="2:3" ht="12.75">
      <c r="B24" s="44"/>
      <c r="C24" s="44"/>
    </row>
    <row r="25" spans="5:6" ht="12.75" outlineLevel="1">
      <c r="E25" s="11">
        <f>'[3]Раскрытие'!$X$20</f>
        <v>11443902</v>
      </c>
      <c r="F25" s="11">
        <f>'[3]Раскрытие'!$X$41</f>
        <v>6000391</v>
      </c>
    </row>
    <row r="26" spans="5:6" ht="12.75">
      <c r="E26" s="11">
        <f>'[3]12 для отч.'!$S$591+'[3]12 для отч.'!$S$592</f>
        <v>11443902</v>
      </c>
      <c r="F26" s="11">
        <f>'[3]12 для отч.'!$S$619+'[3]12 для отч.'!$S$620+'[3]12 для отч.'!$S$621+'[3]12 для отч.'!$S$622+'[3]12 для отч.'!$S$623+'[3]12 для отч.'!$S$624+'[3]12 для отч.'!$S$625+'[3]12 для отч.'!$S$627</f>
        <v>6000391</v>
      </c>
    </row>
    <row r="27" ht="12.75">
      <c r="F27" s="5"/>
    </row>
    <row r="29" spans="5:6" ht="12.75">
      <c r="E29" s="5">
        <f>E23-E25</f>
        <v>0</v>
      </c>
      <c r="F29" s="5">
        <f>F23-F26</f>
        <v>0</v>
      </c>
    </row>
  </sheetData>
  <sheetProtection/>
  <mergeCells count="23">
    <mergeCell ref="B24:C24"/>
    <mergeCell ref="A23:C23"/>
    <mergeCell ref="B21:C21"/>
    <mergeCell ref="B14:C14"/>
    <mergeCell ref="B15:C15"/>
    <mergeCell ref="B16:C16"/>
    <mergeCell ref="D1:F1"/>
    <mergeCell ref="E2:F2"/>
    <mergeCell ref="B22:C22"/>
    <mergeCell ref="B17:C17"/>
    <mergeCell ref="B18:C18"/>
    <mergeCell ref="B19:C19"/>
    <mergeCell ref="B20:C20"/>
    <mergeCell ref="B13:C13"/>
    <mergeCell ref="E7:F7"/>
    <mergeCell ref="B7:C8"/>
    <mergeCell ref="D7:D8"/>
    <mergeCell ref="A4:F5"/>
    <mergeCell ref="B9:C9"/>
    <mergeCell ref="B10:C10"/>
    <mergeCell ref="B11:C11"/>
    <mergeCell ref="B12:C12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4">
      <selection activeCell="F25" sqref="F25"/>
    </sheetView>
  </sheetViews>
  <sheetFormatPr defaultColWidth="9.125" defaultRowHeight="12.75" outlineLevelRow="1"/>
  <cols>
    <col min="1" max="1" width="6.75390625" style="0" customWidth="1"/>
    <col min="3" max="3" width="13.75390625" style="0" customWidth="1"/>
    <col min="4" max="4" width="10.625" style="0" customWidth="1"/>
    <col min="5" max="6" width="16.25390625" style="0" customWidth="1"/>
    <col min="7" max="7" width="9.125" style="0" customWidth="1"/>
  </cols>
  <sheetData>
    <row r="1" spans="4:6" ht="12.75">
      <c r="D1" s="42" t="s">
        <v>5</v>
      </c>
      <c r="E1" s="42"/>
      <c r="F1" s="42"/>
    </row>
    <row r="2" spans="5:6" ht="12.75">
      <c r="E2" s="42" t="s">
        <v>6</v>
      </c>
      <c r="F2" s="42"/>
    </row>
    <row r="4" spans="1:14" ht="12.75" customHeight="1">
      <c r="A4" s="39" t="s">
        <v>45</v>
      </c>
      <c r="B4" s="39"/>
      <c r="C4" s="39"/>
      <c r="D4" s="39"/>
      <c r="E4" s="39"/>
      <c r="F4" s="39"/>
      <c r="G4" s="3"/>
      <c r="H4" s="2"/>
      <c r="I4" s="2"/>
      <c r="J4" s="2"/>
      <c r="K4" s="2"/>
      <c r="L4" s="2"/>
      <c r="M4" s="2"/>
      <c r="N4" s="2"/>
    </row>
    <row r="5" spans="1:13" ht="30.75" customHeight="1">
      <c r="A5" s="39"/>
      <c r="B5" s="39"/>
      <c r="C5" s="39"/>
      <c r="D5" s="39"/>
      <c r="E5" s="39"/>
      <c r="F5" s="39"/>
      <c r="G5" s="3"/>
      <c r="H5" s="2"/>
      <c r="I5" s="2"/>
      <c r="J5" s="2"/>
      <c r="K5" s="2"/>
      <c r="L5" s="2"/>
      <c r="M5" s="2"/>
    </row>
    <row r="7" spans="1:6" ht="27.75" customHeight="1">
      <c r="A7" s="40" t="s">
        <v>0</v>
      </c>
      <c r="B7" s="50" t="s">
        <v>1</v>
      </c>
      <c r="C7" s="51"/>
      <c r="D7" s="37" t="s">
        <v>4</v>
      </c>
      <c r="E7" s="36" t="s">
        <v>31</v>
      </c>
      <c r="F7" s="36"/>
    </row>
    <row r="8" spans="1:6" ht="28.5" customHeight="1">
      <c r="A8" s="41"/>
      <c r="B8" s="52"/>
      <c r="C8" s="53"/>
      <c r="D8" s="38"/>
      <c r="E8" s="26" t="s">
        <v>3</v>
      </c>
      <c r="F8" s="26" t="s">
        <v>2</v>
      </c>
    </row>
    <row r="9" spans="1:6" ht="15.75" customHeight="1">
      <c r="A9" s="1">
        <v>1</v>
      </c>
      <c r="B9" s="34" t="s">
        <v>7</v>
      </c>
      <c r="C9" s="35"/>
      <c r="D9" s="1" t="s">
        <v>21</v>
      </c>
      <c r="E9" s="25">
        <f>'[2]Раскрытие'!P4</f>
        <v>60195</v>
      </c>
      <c r="F9" s="25">
        <f>'[2]Раскрытие'!P25</f>
        <v>25231</v>
      </c>
    </row>
    <row r="10" spans="1:6" ht="15.75" customHeight="1">
      <c r="A10" s="1">
        <v>2</v>
      </c>
      <c r="B10" s="34" t="s">
        <v>8</v>
      </c>
      <c r="C10" s="35"/>
      <c r="D10" s="1" t="s">
        <v>21</v>
      </c>
      <c r="E10" s="25">
        <f>'[2]Раскрытие'!P5</f>
        <v>32870</v>
      </c>
      <c r="F10" s="25">
        <f>'[2]Раскрытие'!P26</f>
        <v>5137</v>
      </c>
    </row>
    <row r="11" spans="1:6" ht="15.75" customHeight="1">
      <c r="A11" s="1">
        <v>3</v>
      </c>
      <c r="B11" s="34" t="s">
        <v>9</v>
      </c>
      <c r="C11" s="35"/>
      <c r="D11" s="1" t="s">
        <v>21</v>
      </c>
      <c r="E11" s="25">
        <f>'[2]Раскрытие'!P6</f>
        <v>159847</v>
      </c>
      <c r="F11" s="25">
        <f>'[2]Раскрытие'!P27</f>
        <v>141087</v>
      </c>
    </row>
    <row r="12" spans="1:6" ht="15.75" customHeight="1">
      <c r="A12" s="1">
        <v>4</v>
      </c>
      <c r="B12" s="34" t="s">
        <v>10</v>
      </c>
      <c r="C12" s="35"/>
      <c r="D12" s="1" t="s">
        <v>21</v>
      </c>
      <c r="E12" s="25">
        <f>'[2]Раскрытие'!P7</f>
        <v>59255</v>
      </c>
      <c r="F12" s="25">
        <f>'[2]Раскрытие'!P28</f>
        <v>17822</v>
      </c>
    </row>
    <row r="13" spans="1:6" ht="15.75" customHeight="1">
      <c r="A13" s="1">
        <v>5</v>
      </c>
      <c r="B13" s="34" t="s">
        <v>11</v>
      </c>
      <c r="C13" s="35"/>
      <c r="D13" s="1" t="s">
        <v>21</v>
      </c>
      <c r="E13" s="25">
        <f>'[2]Раскрытие'!P8</f>
        <v>35877</v>
      </c>
      <c r="F13" s="25">
        <f>'[2]Раскрытие'!P29</f>
        <v>29240</v>
      </c>
    </row>
    <row r="14" spans="1:6" ht="15.75" customHeight="1">
      <c r="A14" s="1">
        <v>6</v>
      </c>
      <c r="B14" s="34" t="s">
        <v>12</v>
      </c>
      <c r="C14" s="35"/>
      <c r="D14" s="1" t="s">
        <v>21</v>
      </c>
      <c r="E14" s="25">
        <f>'[2]Раскрытие'!P9</f>
        <v>65254</v>
      </c>
      <c r="F14" s="25">
        <f>'[2]Раскрытие'!P30</f>
        <v>22936</v>
      </c>
    </row>
    <row r="15" spans="1:6" ht="15.75" customHeight="1">
      <c r="A15" s="1">
        <v>7</v>
      </c>
      <c r="B15" s="34" t="s">
        <v>13</v>
      </c>
      <c r="C15" s="35"/>
      <c r="D15" s="1" t="s">
        <v>21</v>
      </c>
      <c r="E15" s="25">
        <f>'[2]Раскрытие'!P10</f>
        <v>26900</v>
      </c>
      <c r="F15" s="25">
        <f>'[2]Раскрытие'!P31</f>
        <v>4866</v>
      </c>
    </row>
    <row r="16" spans="1:6" ht="15.75" customHeight="1">
      <c r="A16" s="1">
        <v>8</v>
      </c>
      <c r="B16" s="34" t="s">
        <v>14</v>
      </c>
      <c r="C16" s="35"/>
      <c r="D16" s="1" t="s">
        <v>21</v>
      </c>
      <c r="E16" s="25">
        <f>'[2]Раскрытие'!P11</f>
        <v>30945</v>
      </c>
      <c r="F16" s="25">
        <f>'[2]Раскрытие'!P32</f>
        <v>17703</v>
      </c>
    </row>
    <row r="17" spans="1:6" ht="15.75" customHeight="1">
      <c r="A17" s="1">
        <v>9</v>
      </c>
      <c r="B17" s="34" t="s">
        <v>15</v>
      </c>
      <c r="C17" s="35"/>
      <c r="D17" s="1" t="s">
        <v>21</v>
      </c>
      <c r="E17" s="25">
        <f>'[2]Раскрытие'!P12</f>
        <v>49000</v>
      </c>
      <c r="F17" s="25">
        <f>'[2]Раскрытие'!P33</f>
        <v>21624</v>
      </c>
    </row>
    <row r="18" spans="1:6" ht="15.75" customHeight="1">
      <c r="A18" s="1">
        <v>10</v>
      </c>
      <c r="B18" s="34" t="s">
        <v>16</v>
      </c>
      <c r="C18" s="35"/>
      <c r="D18" s="1" t="s">
        <v>21</v>
      </c>
      <c r="E18" s="25">
        <f>'[2]Раскрытие'!P13</f>
        <v>60351</v>
      </c>
      <c r="F18" s="25">
        <f>'[2]Раскрытие'!P34</f>
        <v>19333</v>
      </c>
    </row>
    <row r="19" spans="1:6" ht="15.75" customHeight="1">
      <c r="A19" s="1">
        <v>11</v>
      </c>
      <c r="B19" s="34" t="s">
        <v>17</v>
      </c>
      <c r="C19" s="35"/>
      <c r="D19" s="1" t="s">
        <v>21</v>
      </c>
      <c r="E19" s="25">
        <f>'[2]Раскрытие'!P14</f>
        <v>81275</v>
      </c>
      <c r="F19" s="25">
        <f>'[2]Раскрытие'!P35</f>
        <v>35601</v>
      </c>
    </row>
    <row r="20" spans="1:6" ht="15.75" customHeight="1">
      <c r="A20" s="1">
        <v>12</v>
      </c>
      <c r="B20" s="34" t="s">
        <v>18</v>
      </c>
      <c r="C20" s="35"/>
      <c r="D20" s="1" t="s">
        <v>21</v>
      </c>
      <c r="E20" s="25">
        <f>'[2]Раскрытие'!P15</f>
        <v>24838</v>
      </c>
      <c r="F20" s="25">
        <f>'[2]Раскрытие'!P36</f>
        <v>9536</v>
      </c>
    </row>
    <row r="21" spans="1:6" ht="15.75" customHeight="1">
      <c r="A21" s="1">
        <v>13</v>
      </c>
      <c r="B21" s="34" t="s">
        <v>19</v>
      </c>
      <c r="C21" s="35"/>
      <c r="D21" s="1" t="s">
        <v>21</v>
      </c>
      <c r="E21" s="25">
        <f>'[2]Раскрытие'!P16</f>
        <v>80337</v>
      </c>
      <c r="F21" s="25">
        <f>'[2]Раскрытие'!P37</f>
        <v>40083</v>
      </c>
    </row>
    <row r="22" spans="1:6" ht="15.75" customHeight="1">
      <c r="A22" s="1">
        <v>14</v>
      </c>
      <c r="B22" s="34" t="s">
        <v>20</v>
      </c>
      <c r="C22" s="35"/>
      <c r="D22" s="1" t="s">
        <v>21</v>
      </c>
      <c r="E22" s="25">
        <f>'[2]Раскрытие'!P17</f>
        <v>80189</v>
      </c>
      <c r="F22" s="25">
        <f>'[2]Раскрытие'!P38</f>
        <v>46208</v>
      </c>
    </row>
    <row r="23" spans="1:6" ht="13.5" customHeight="1">
      <c r="A23" s="47" t="s">
        <v>22</v>
      </c>
      <c r="B23" s="48"/>
      <c r="C23" s="49"/>
      <c r="D23" s="4" t="s">
        <v>21</v>
      </c>
      <c r="E23" s="31">
        <f>SUM(E9:E22)</f>
        <v>847133</v>
      </c>
      <c r="F23" s="31">
        <f>SUM(F9:F22)</f>
        <v>436407</v>
      </c>
    </row>
    <row r="24" spans="2:6" ht="12.75" outlineLevel="1">
      <c r="B24" s="46"/>
      <c r="C24" s="46"/>
      <c r="E24" s="11">
        <f>'[3]12 для отч.'!$S$398+'[3]12 для отч.'!$S$399</f>
        <v>847133</v>
      </c>
      <c r="F24" s="5">
        <f>'[3]12 для отч.'!$S$435</f>
        <v>436407</v>
      </c>
    </row>
    <row r="25" spans="5:6" s="19" customFormat="1" ht="12.75" outlineLevel="1">
      <c r="E25" s="20">
        <f>E23-E24</f>
        <v>0</v>
      </c>
      <c r="F25" s="20">
        <f>F23-F24</f>
        <v>0</v>
      </c>
    </row>
  </sheetData>
  <sheetProtection/>
  <mergeCells count="23">
    <mergeCell ref="B9:C9"/>
    <mergeCell ref="B10:C10"/>
    <mergeCell ref="D1:F1"/>
    <mergeCell ref="E2:F2"/>
    <mergeCell ref="A4:F5"/>
    <mergeCell ref="A7:A8"/>
    <mergeCell ref="B7:C8"/>
    <mergeCell ref="D7:D8"/>
    <mergeCell ref="E7:F7"/>
    <mergeCell ref="B16:C16"/>
    <mergeCell ref="B17:C17"/>
    <mergeCell ref="B14:C14"/>
    <mergeCell ref="B15:C15"/>
    <mergeCell ref="B13:C13"/>
    <mergeCell ref="B11:C11"/>
    <mergeCell ref="B12:C12"/>
    <mergeCell ref="B24:C24"/>
    <mergeCell ref="B22:C22"/>
    <mergeCell ref="A23:C23"/>
    <mergeCell ref="B20:C20"/>
    <mergeCell ref="B21:C21"/>
    <mergeCell ref="B18:C18"/>
    <mergeCell ref="B19:C19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F26" sqref="F26"/>
    </sheetView>
  </sheetViews>
  <sheetFormatPr defaultColWidth="9.125" defaultRowHeight="12.75" outlineLevelRow="1"/>
  <cols>
    <col min="1" max="1" width="6.75390625" style="0" customWidth="1"/>
    <col min="3" max="3" width="13.75390625" style="0" customWidth="1"/>
    <col min="4" max="4" width="10.625" style="0" customWidth="1"/>
    <col min="5" max="6" width="17.00390625" style="0" customWidth="1"/>
    <col min="7" max="7" width="9.125" style="0" customWidth="1"/>
  </cols>
  <sheetData>
    <row r="1" spans="4:6" ht="12.75">
      <c r="D1" s="42" t="s">
        <v>5</v>
      </c>
      <c r="E1" s="42"/>
      <c r="F1" s="42"/>
    </row>
    <row r="2" spans="5:6" ht="12.75">
      <c r="E2" s="42" t="s">
        <v>6</v>
      </c>
      <c r="F2" s="42"/>
    </row>
    <row r="4" spans="1:14" ht="12.75" customHeight="1">
      <c r="A4" s="39" t="s">
        <v>46</v>
      </c>
      <c r="B4" s="39"/>
      <c r="C4" s="39"/>
      <c r="D4" s="39"/>
      <c r="E4" s="39"/>
      <c r="F4" s="39"/>
      <c r="G4" s="3"/>
      <c r="H4" s="2"/>
      <c r="I4" s="2"/>
      <c r="J4" s="2"/>
      <c r="K4" s="2"/>
      <c r="L4" s="2"/>
      <c r="M4" s="2"/>
      <c r="N4" s="2"/>
    </row>
    <row r="5" spans="1:13" ht="30.75" customHeight="1">
      <c r="A5" s="39"/>
      <c r="B5" s="39"/>
      <c r="C5" s="39"/>
      <c r="D5" s="39"/>
      <c r="E5" s="39"/>
      <c r="F5" s="39"/>
      <c r="G5" s="3"/>
      <c r="H5" s="2"/>
      <c r="I5" s="2"/>
      <c r="J5" s="2"/>
      <c r="K5" s="2"/>
      <c r="L5" s="2"/>
      <c r="M5" s="2"/>
    </row>
    <row r="7" spans="1:6" ht="27.75" customHeight="1">
      <c r="A7" s="40" t="s">
        <v>0</v>
      </c>
      <c r="B7" s="50" t="s">
        <v>1</v>
      </c>
      <c r="C7" s="51"/>
      <c r="D7" s="37" t="s">
        <v>4</v>
      </c>
      <c r="E7" s="36" t="s">
        <v>32</v>
      </c>
      <c r="F7" s="36"/>
    </row>
    <row r="8" spans="1:6" ht="28.5" customHeight="1">
      <c r="A8" s="41"/>
      <c r="B8" s="52"/>
      <c r="C8" s="53"/>
      <c r="D8" s="38"/>
      <c r="E8" s="26" t="s">
        <v>3</v>
      </c>
      <c r="F8" s="26" t="s">
        <v>2</v>
      </c>
    </row>
    <row r="9" spans="1:6" ht="15.75" customHeight="1">
      <c r="A9" s="1">
        <v>1</v>
      </c>
      <c r="B9" s="34" t="s">
        <v>7</v>
      </c>
      <c r="C9" s="35"/>
      <c r="D9" s="1" t="s">
        <v>21</v>
      </c>
      <c r="E9" s="25">
        <f>'[2]Раскрытие'!S4</f>
        <v>69902</v>
      </c>
      <c r="F9" s="25">
        <f>'[2]Раскрытие'!S25</f>
        <v>29919</v>
      </c>
    </row>
    <row r="10" spans="1:6" ht="15.75" customHeight="1">
      <c r="A10" s="1">
        <v>2</v>
      </c>
      <c r="B10" s="34" t="s">
        <v>8</v>
      </c>
      <c r="C10" s="35"/>
      <c r="D10" s="1" t="s">
        <v>21</v>
      </c>
      <c r="E10" s="25">
        <f>'[2]Раскрытие'!S5</f>
        <v>38812</v>
      </c>
      <c r="F10" s="25">
        <f>'[2]Раскрытие'!S26</f>
        <v>6183</v>
      </c>
    </row>
    <row r="11" spans="1:6" ht="15.75" customHeight="1">
      <c r="A11" s="1">
        <v>3</v>
      </c>
      <c r="B11" s="34" t="s">
        <v>9</v>
      </c>
      <c r="C11" s="35"/>
      <c r="D11" s="1" t="s">
        <v>21</v>
      </c>
      <c r="E11" s="25">
        <f>'[2]Раскрытие'!S6</f>
        <v>150194</v>
      </c>
      <c r="F11" s="25">
        <f>'[2]Раскрытие'!S27</f>
        <v>174326</v>
      </c>
    </row>
    <row r="12" spans="1:6" ht="15.75" customHeight="1">
      <c r="A12" s="1">
        <v>4</v>
      </c>
      <c r="B12" s="34" t="s">
        <v>10</v>
      </c>
      <c r="C12" s="35"/>
      <c r="D12" s="1" t="s">
        <v>21</v>
      </c>
      <c r="E12" s="25">
        <f>'[2]Раскрытие'!S7</f>
        <v>57396</v>
      </c>
      <c r="F12" s="25">
        <f>'[2]Раскрытие'!S28</f>
        <v>22929</v>
      </c>
    </row>
    <row r="13" spans="1:6" ht="15.75" customHeight="1">
      <c r="A13" s="1">
        <v>5</v>
      </c>
      <c r="B13" s="34" t="s">
        <v>11</v>
      </c>
      <c r="C13" s="35"/>
      <c r="D13" s="1" t="s">
        <v>21</v>
      </c>
      <c r="E13" s="25">
        <f>'[2]Раскрытие'!S8</f>
        <v>35918</v>
      </c>
      <c r="F13" s="25">
        <f>'[2]Раскрытие'!S29</f>
        <v>32475</v>
      </c>
    </row>
    <row r="14" spans="1:6" ht="15.75" customHeight="1">
      <c r="A14" s="1">
        <v>6</v>
      </c>
      <c r="B14" s="34" t="s">
        <v>12</v>
      </c>
      <c r="C14" s="35"/>
      <c r="D14" s="1" t="s">
        <v>21</v>
      </c>
      <c r="E14" s="25">
        <f>'[2]Раскрытие'!S9</f>
        <v>79131</v>
      </c>
      <c r="F14" s="25">
        <f>'[2]Раскрытие'!S30</f>
        <v>28720</v>
      </c>
    </row>
    <row r="15" spans="1:6" ht="15.75" customHeight="1">
      <c r="A15" s="1">
        <v>7</v>
      </c>
      <c r="B15" s="34" t="s">
        <v>13</v>
      </c>
      <c r="C15" s="35"/>
      <c r="D15" s="1" t="s">
        <v>21</v>
      </c>
      <c r="E15" s="25">
        <f>'[2]Раскрытие'!S10</f>
        <v>29356</v>
      </c>
      <c r="F15" s="25">
        <f>'[2]Раскрытие'!S31</f>
        <v>6166</v>
      </c>
    </row>
    <row r="16" spans="1:6" ht="15.75" customHeight="1">
      <c r="A16" s="1">
        <v>8</v>
      </c>
      <c r="B16" s="34" t="s">
        <v>14</v>
      </c>
      <c r="C16" s="35"/>
      <c r="D16" s="1" t="s">
        <v>21</v>
      </c>
      <c r="E16" s="25">
        <f>'[2]Раскрытие'!S11</f>
        <v>26687</v>
      </c>
      <c r="F16" s="25">
        <f>'[2]Раскрытие'!S32</f>
        <v>17892</v>
      </c>
    </row>
    <row r="17" spans="1:6" ht="15.75" customHeight="1">
      <c r="A17" s="1">
        <v>9</v>
      </c>
      <c r="B17" s="34" t="s">
        <v>15</v>
      </c>
      <c r="C17" s="35"/>
      <c r="D17" s="1" t="s">
        <v>21</v>
      </c>
      <c r="E17" s="25">
        <f>'[2]Раскрытие'!S12</f>
        <v>45026</v>
      </c>
      <c r="F17" s="25">
        <f>'[2]Раскрытие'!S33</f>
        <v>22020</v>
      </c>
    </row>
    <row r="18" spans="1:6" ht="15.75" customHeight="1">
      <c r="A18" s="1">
        <v>10</v>
      </c>
      <c r="B18" s="34" t="s">
        <v>16</v>
      </c>
      <c r="C18" s="35"/>
      <c r="D18" s="1" t="s">
        <v>21</v>
      </c>
      <c r="E18" s="25">
        <f>'[2]Раскрытие'!S13</f>
        <v>53921</v>
      </c>
      <c r="F18" s="25">
        <f>'[2]Раскрытие'!S34</f>
        <v>21174</v>
      </c>
    </row>
    <row r="19" spans="1:6" ht="15.75" customHeight="1">
      <c r="A19" s="1">
        <v>11</v>
      </c>
      <c r="B19" s="34" t="s">
        <v>17</v>
      </c>
      <c r="C19" s="35"/>
      <c r="D19" s="1" t="s">
        <v>21</v>
      </c>
      <c r="E19" s="25">
        <f>'[2]Раскрытие'!S14</f>
        <v>87241</v>
      </c>
      <c r="F19" s="25">
        <f>'[2]Раскрытие'!S35</f>
        <v>45544</v>
      </c>
    </row>
    <row r="20" spans="1:6" ht="15.75" customHeight="1">
      <c r="A20" s="1">
        <v>12</v>
      </c>
      <c r="B20" s="34" t="s">
        <v>18</v>
      </c>
      <c r="C20" s="35"/>
      <c r="D20" s="1" t="s">
        <v>21</v>
      </c>
      <c r="E20" s="25">
        <f>'[2]Раскрытие'!S15</f>
        <v>26961</v>
      </c>
      <c r="F20" s="25">
        <f>'[2]Раскрытие'!S36</f>
        <v>10449</v>
      </c>
    </row>
    <row r="21" spans="1:6" ht="15.75" customHeight="1">
      <c r="A21" s="1">
        <v>13</v>
      </c>
      <c r="B21" s="34" t="s">
        <v>19</v>
      </c>
      <c r="C21" s="35"/>
      <c r="D21" s="1" t="s">
        <v>21</v>
      </c>
      <c r="E21" s="25">
        <f>'[2]Раскрытие'!S16</f>
        <v>84572</v>
      </c>
      <c r="F21" s="25">
        <f>'[2]Раскрытие'!S37</f>
        <v>37633</v>
      </c>
    </row>
    <row r="22" spans="1:6" ht="15.75" customHeight="1">
      <c r="A22" s="1">
        <v>14</v>
      </c>
      <c r="B22" s="34" t="s">
        <v>20</v>
      </c>
      <c r="C22" s="35"/>
      <c r="D22" s="1" t="s">
        <v>21</v>
      </c>
      <c r="E22" s="25">
        <f>'[2]Раскрытие'!S17</f>
        <v>99471</v>
      </c>
      <c r="F22" s="25">
        <f>'[2]Раскрытие'!S38</f>
        <v>63806</v>
      </c>
    </row>
    <row r="23" spans="1:6" ht="13.5" customHeight="1">
      <c r="A23" s="47" t="s">
        <v>22</v>
      </c>
      <c r="B23" s="48"/>
      <c r="C23" s="49"/>
      <c r="D23" s="4" t="s">
        <v>21</v>
      </c>
      <c r="E23" s="31">
        <f>SUM(E9:E22)</f>
        <v>884588</v>
      </c>
      <c r="F23" s="31">
        <f>SUM(F9:F22)</f>
        <v>519236</v>
      </c>
    </row>
    <row r="24" spans="2:3" ht="12.75">
      <c r="B24" s="46"/>
      <c r="C24" s="46"/>
    </row>
    <row r="25" spans="5:6" ht="12.75" outlineLevel="1">
      <c r="E25" s="23">
        <f>'[3]12 для отч.'!$S$446+'[3]12 для отч.'!$S$447</f>
        <v>884588</v>
      </c>
      <c r="F25" s="23">
        <f>'[3]12 для отч.'!$S$483</f>
        <v>519236</v>
      </c>
    </row>
    <row r="26" spans="5:6" ht="12.75" outlineLevel="1">
      <c r="E26" s="23">
        <f>E25-E23</f>
        <v>0</v>
      </c>
      <c r="F26" s="23">
        <f>F23-F25</f>
        <v>0</v>
      </c>
    </row>
  </sheetData>
  <sheetProtection/>
  <mergeCells count="23">
    <mergeCell ref="B9:C9"/>
    <mergeCell ref="B10:C10"/>
    <mergeCell ref="D1:F1"/>
    <mergeCell ref="E2:F2"/>
    <mergeCell ref="A4:F5"/>
    <mergeCell ref="A7:A8"/>
    <mergeCell ref="B7:C8"/>
    <mergeCell ref="D7:D8"/>
    <mergeCell ref="E7:F7"/>
    <mergeCell ref="B16:C16"/>
    <mergeCell ref="B17:C17"/>
    <mergeCell ref="B14:C14"/>
    <mergeCell ref="B15:C15"/>
    <mergeCell ref="B13:C13"/>
    <mergeCell ref="B11:C11"/>
    <mergeCell ref="B12:C12"/>
    <mergeCell ref="B24:C24"/>
    <mergeCell ref="B22:C22"/>
    <mergeCell ref="A23:C23"/>
    <mergeCell ref="B20:C20"/>
    <mergeCell ref="B21:C21"/>
    <mergeCell ref="B18:C18"/>
    <mergeCell ref="B19:C19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7">
      <selection activeCell="F26" sqref="F26"/>
    </sheetView>
  </sheetViews>
  <sheetFormatPr defaultColWidth="9.125" defaultRowHeight="12.75" outlineLevelRow="1"/>
  <cols>
    <col min="1" max="1" width="6.75390625" style="0" customWidth="1"/>
    <col min="3" max="3" width="13.75390625" style="0" customWidth="1"/>
    <col min="4" max="4" width="10.625" style="0" customWidth="1"/>
    <col min="5" max="6" width="18.625" style="0" customWidth="1"/>
    <col min="7" max="7" width="9.125" style="0" customWidth="1"/>
  </cols>
  <sheetData>
    <row r="1" spans="4:6" ht="12.75">
      <c r="D1" s="42" t="s">
        <v>5</v>
      </c>
      <c r="E1" s="42"/>
      <c r="F1" s="42"/>
    </row>
    <row r="2" spans="5:6" ht="12.75">
      <c r="E2" s="42" t="s">
        <v>6</v>
      </c>
      <c r="F2" s="42"/>
    </row>
    <row r="4" spans="1:14" ht="12.75" customHeight="1">
      <c r="A4" s="39" t="s">
        <v>47</v>
      </c>
      <c r="B4" s="39"/>
      <c r="C4" s="39"/>
      <c r="D4" s="39"/>
      <c r="E4" s="39"/>
      <c r="F4" s="39"/>
      <c r="G4" s="3"/>
      <c r="H4" s="2"/>
      <c r="I4" s="2"/>
      <c r="J4" s="2"/>
      <c r="K4" s="2"/>
      <c r="L4" s="2"/>
      <c r="M4" s="2"/>
      <c r="N4" s="2"/>
    </row>
    <row r="5" spans="1:13" ht="30.75" customHeight="1">
      <c r="A5" s="39"/>
      <c r="B5" s="39"/>
      <c r="C5" s="39"/>
      <c r="D5" s="39"/>
      <c r="E5" s="39"/>
      <c r="F5" s="39"/>
      <c r="G5" s="3"/>
      <c r="H5" s="2"/>
      <c r="I5" s="2"/>
      <c r="J5" s="2"/>
      <c r="K5" s="2"/>
      <c r="L5" s="2"/>
      <c r="M5" s="2"/>
    </row>
    <row r="7" spans="1:6" ht="27.75" customHeight="1">
      <c r="A7" s="40" t="s">
        <v>0</v>
      </c>
      <c r="B7" s="50" t="s">
        <v>1</v>
      </c>
      <c r="C7" s="51"/>
      <c r="D7" s="37" t="s">
        <v>4</v>
      </c>
      <c r="E7" s="36" t="s">
        <v>33</v>
      </c>
      <c r="F7" s="36"/>
    </row>
    <row r="8" spans="1:6" ht="28.5" customHeight="1">
      <c r="A8" s="41"/>
      <c r="B8" s="52"/>
      <c r="C8" s="53"/>
      <c r="D8" s="38"/>
      <c r="E8" s="26" t="s">
        <v>3</v>
      </c>
      <c r="F8" s="26" t="s">
        <v>2</v>
      </c>
    </row>
    <row r="9" spans="1:6" ht="15.75" customHeight="1">
      <c r="A9" s="1">
        <v>1</v>
      </c>
      <c r="B9" s="34" t="s">
        <v>7</v>
      </c>
      <c r="C9" s="35"/>
      <c r="D9" s="1" t="s">
        <v>21</v>
      </c>
      <c r="E9" s="25">
        <f>'[2]Раскрытие'!T4</f>
        <v>81864</v>
      </c>
      <c r="F9" s="25">
        <f>'[2]Раскрытие'!T25</f>
        <v>34378</v>
      </c>
    </row>
    <row r="10" spans="1:6" ht="15.75" customHeight="1">
      <c r="A10" s="1">
        <v>2</v>
      </c>
      <c r="B10" s="34" t="s">
        <v>8</v>
      </c>
      <c r="C10" s="35"/>
      <c r="D10" s="1" t="s">
        <v>21</v>
      </c>
      <c r="E10" s="25">
        <f>'[2]Раскрытие'!T5</f>
        <v>61153</v>
      </c>
      <c r="F10" s="25">
        <f>'[2]Раскрытие'!T26</f>
        <v>7469</v>
      </c>
    </row>
    <row r="11" spans="1:6" ht="15.75" customHeight="1">
      <c r="A11" s="1">
        <v>3</v>
      </c>
      <c r="B11" s="34" t="s">
        <v>9</v>
      </c>
      <c r="C11" s="35"/>
      <c r="D11" s="1" t="s">
        <v>21</v>
      </c>
      <c r="E11" s="25">
        <f>'[2]Раскрытие'!T6</f>
        <v>173377</v>
      </c>
      <c r="F11" s="25">
        <f>'[2]Раскрытие'!T27</f>
        <v>140147</v>
      </c>
    </row>
    <row r="12" spans="1:6" ht="15.75" customHeight="1">
      <c r="A12" s="1">
        <v>4</v>
      </c>
      <c r="B12" s="34" t="s">
        <v>10</v>
      </c>
      <c r="C12" s="35"/>
      <c r="D12" s="1" t="s">
        <v>21</v>
      </c>
      <c r="E12" s="25">
        <f>'[2]Раскрытие'!T7</f>
        <v>67187</v>
      </c>
      <c r="F12" s="25">
        <f>'[2]Раскрытие'!T28</f>
        <v>31667</v>
      </c>
    </row>
    <row r="13" spans="1:6" ht="15.75" customHeight="1">
      <c r="A13" s="1">
        <v>5</v>
      </c>
      <c r="B13" s="34" t="s">
        <v>11</v>
      </c>
      <c r="C13" s="35"/>
      <c r="D13" s="1" t="s">
        <v>21</v>
      </c>
      <c r="E13" s="25">
        <f>'[2]Раскрытие'!T8</f>
        <v>38384</v>
      </c>
      <c r="F13" s="25">
        <f>'[2]Раскрытие'!T29</f>
        <v>40668</v>
      </c>
    </row>
    <row r="14" spans="1:6" ht="15.75" customHeight="1">
      <c r="A14" s="1">
        <v>6</v>
      </c>
      <c r="B14" s="34" t="s">
        <v>12</v>
      </c>
      <c r="C14" s="35"/>
      <c r="D14" s="1" t="s">
        <v>21</v>
      </c>
      <c r="E14" s="25">
        <f>'[2]Раскрытие'!T9</f>
        <v>89341</v>
      </c>
      <c r="F14" s="25">
        <f>'[2]Раскрытие'!T30</f>
        <v>31640</v>
      </c>
    </row>
    <row r="15" spans="1:6" ht="15.75" customHeight="1">
      <c r="A15" s="1">
        <v>7</v>
      </c>
      <c r="B15" s="34" t="s">
        <v>13</v>
      </c>
      <c r="C15" s="35"/>
      <c r="D15" s="1" t="s">
        <v>21</v>
      </c>
      <c r="E15" s="25">
        <f>'[2]Раскрытие'!T10</f>
        <v>26981</v>
      </c>
      <c r="F15" s="25">
        <f>'[2]Раскрытие'!T31</f>
        <v>7965</v>
      </c>
    </row>
    <row r="16" spans="1:6" ht="15.75" customHeight="1">
      <c r="A16" s="1">
        <v>8</v>
      </c>
      <c r="B16" s="34" t="s">
        <v>14</v>
      </c>
      <c r="C16" s="35"/>
      <c r="D16" s="1" t="s">
        <v>21</v>
      </c>
      <c r="E16" s="25">
        <f>'[2]Раскрытие'!T11</f>
        <v>36893</v>
      </c>
      <c r="F16" s="25">
        <f>'[2]Раскрытие'!T32</f>
        <v>25635</v>
      </c>
    </row>
    <row r="17" spans="1:6" ht="15.75" customHeight="1">
      <c r="A17" s="1">
        <v>9</v>
      </c>
      <c r="B17" s="34" t="s">
        <v>15</v>
      </c>
      <c r="C17" s="35"/>
      <c r="D17" s="1" t="s">
        <v>21</v>
      </c>
      <c r="E17" s="25">
        <f>'[2]Раскрытие'!T12</f>
        <v>66162</v>
      </c>
      <c r="F17" s="25">
        <f>'[2]Раскрытие'!T33</f>
        <v>23342.5</v>
      </c>
    </row>
    <row r="18" spans="1:6" ht="15.75" customHeight="1">
      <c r="A18" s="1">
        <v>10</v>
      </c>
      <c r="B18" s="34" t="s">
        <v>16</v>
      </c>
      <c r="C18" s="35"/>
      <c r="D18" s="1" t="s">
        <v>21</v>
      </c>
      <c r="E18" s="25">
        <f>'[2]Раскрытие'!T13</f>
        <v>59099</v>
      </c>
      <c r="F18" s="25">
        <f>'[2]Раскрытие'!T34</f>
        <v>25338</v>
      </c>
    </row>
    <row r="19" spans="1:6" ht="15.75" customHeight="1">
      <c r="A19" s="1">
        <v>11</v>
      </c>
      <c r="B19" s="34" t="s">
        <v>17</v>
      </c>
      <c r="C19" s="35"/>
      <c r="D19" s="1" t="s">
        <v>21</v>
      </c>
      <c r="E19" s="25">
        <f>'[2]Раскрытие'!T14</f>
        <v>93201</v>
      </c>
      <c r="F19" s="25">
        <f>'[2]Раскрытие'!T35</f>
        <v>57521</v>
      </c>
    </row>
    <row r="20" spans="1:6" ht="15.75" customHeight="1">
      <c r="A20" s="1">
        <v>12</v>
      </c>
      <c r="B20" s="34" t="s">
        <v>18</v>
      </c>
      <c r="C20" s="35"/>
      <c r="D20" s="1" t="s">
        <v>21</v>
      </c>
      <c r="E20" s="25">
        <f>'[2]Раскрытие'!T15</f>
        <v>30491</v>
      </c>
      <c r="F20" s="25">
        <f>'[2]Раскрытие'!T36</f>
        <v>15652</v>
      </c>
    </row>
    <row r="21" spans="1:6" ht="15.75" customHeight="1">
      <c r="A21" s="1">
        <v>13</v>
      </c>
      <c r="B21" s="34" t="s">
        <v>19</v>
      </c>
      <c r="C21" s="35"/>
      <c r="D21" s="1" t="s">
        <v>21</v>
      </c>
      <c r="E21" s="25">
        <f>'[2]Раскрытие'!T16</f>
        <v>79556</v>
      </c>
      <c r="F21" s="25">
        <f>'[2]Раскрытие'!T37</f>
        <v>53974</v>
      </c>
    </row>
    <row r="22" spans="1:6" ht="15.75" customHeight="1">
      <c r="A22" s="1">
        <v>14</v>
      </c>
      <c r="B22" s="34" t="s">
        <v>20</v>
      </c>
      <c r="C22" s="35"/>
      <c r="D22" s="1" t="s">
        <v>21</v>
      </c>
      <c r="E22" s="25">
        <f>'[2]Раскрытие'!T17</f>
        <v>95861</v>
      </c>
      <c r="F22" s="25">
        <f>'[2]Раскрытие'!T38</f>
        <v>74897</v>
      </c>
    </row>
    <row r="23" spans="1:6" ht="13.5" customHeight="1">
      <c r="A23" s="47" t="s">
        <v>22</v>
      </c>
      <c r="B23" s="48"/>
      <c r="C23" s="49"/>
      <c r="D23" s="4" t="s">
        <v>21</v>
      </c>
      <c r="E23" s="31">
        <f>SUM(E9:E22)</f>
        <v>999550</v>
      </c>
      <c r="F23" s="31">
        <f>SUM(F9:F22)</f>
        <v>570293.5</v>
      </c>
    </row>
    <row r="24" spans="2:3" ht="12.75">
      <c r="B24" s="46"/>
      <c r="C24" s="46"/>
    </row>
    <row r="25" spans="5:6" ht="12.75" outlineLevel="1">
      <c r="E25" s="17">
        <f>'[3]12 для отч.'!$S$494+'[3]12 для отч.'!$S$495</f>
        <v>999550</v>
      </c>
      <c r="F25" s="17">
        <f>'[3]12 для отч.'!$S$531</f>
        <v>570293.5</v>
      </c>
    </row>
    <row r="26" spans="5:6" ht="12.75" outlineLevel="1">
      <c r="E26" s="17">
        <f>E23-E25</f>
        <v>0</v>
      </c>
      <c r="F26" s="17">
        <f>F23-F25</f>
        <v>0</v>
      </c>
    </row>
  </sheetData>
  <sheetProtection/>
  <mergeCells count="23">
    <mergeCell ref="B9:C9"/>
    <mergeCell ref="B10:C10"/>
    <mergeCell ref="D1:F1"/>
    <mergeCell ref="E2:F2"/>
    <mergeCell ref="A4:F5"/>
    <mergeCell ref="A7:A8"/>
    <mergeCell ref="B7:C8"/>
    <mergeCell ref="D7:D8"/>
    <mergeCell ref="E7:F7"/>
    <mergeCell ref="B16:C16"/>
    <mergeCell ref="B17:C17"/>
    <mergeCell ref="B14:C14"/>
    <mergeCell ref="B15:C15"/>
    <mergeCell ref="B13:C13"/>
    <mergeCell ref="B11:C11"/>
    <mergeCell ref="B12:C12"/>
    <mergeCell ref="B24:C24"/>
    <mergeCell ref="B22:C22"/>
    <mergeCell ref="A23:C23"/>
    <mergeCell ref="B20:C20"/>
    <mergeCell ref="B21:C21"/>
    <mergeCell ref="B18:C18"/>
    <mergeCell ref="B19:C19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B1">
      <selection activeCell="E31" sqref="E31"/>
    </sheetView>
  </sheetViews>
  <sheetFormatPr defaultColWidth="9.00390625" defaultRowHeight="12.75" outlineLevelRow="1" outlineLevelCol="1"/>
  <cols>
    <col min="1" max="1" width="6.75390625" style="0" customWidth="1"/>
    <col min="3" max="3" width="12.75390625" style="0" customWidth="1"/>
    <col min="4" max="4" width="10.625" style="0" customWidth="1"/>
    <col min="5" max="6" width="17.625" style="0" customWidth="1"/>
    <col min="7" max="7" width="9.125" style="0" customWidth="1"/>
    <col min="8" max="11" width="9.125" style="0" hidden="1" customWidth="1" outlineLevel="1"/>
    <col min="12" max="12" width="9.125" style="0" customWidth="1" collapsed="1"/>
  </cols>
  <sheetData>
    <row r="1" spans="4:6" ht="12.75">
      <c r="D1" s="42" t="s">
        <v>5</v>
      </c>
      <c r="E1" s="42"/>
      <c r="F1" s="42"/>
    </row>
    <row r="2" spans="5:6" ht="12.75">
      <c r="E2" s="42" t="s">
        <v>6</v>
      </c>
      <c r="F2" s="42"/>
    </row>
    <row r="4" spans="1:14" ht="12.75" customHeight="1">
      <c r="A4" s="39" t="s">
        <v>48</v>
      </c>
      <c r="B4" s="39"/>
      <c r="C4" s="39"/>
      <c r="D4" s="39"/>
      <c r="E4" s="39"/>
      <c r="F4" s="39"/>
      <c r="G4" s="3"/>
      <c r="H4" s="2"/>
      <c r="I4" s="2"/>
      <c r="J4" s="2"/>
      <c r="K4" s="2"/>
      <c r="L4" s="2"/>
      <c r="M4" s="2"/>
      <c r="N4" s="2"/>
    </row>
    <row r="5" spans="1:13" ht="30.75" customHeight="1">
      <c r="A5" s="39"/>
      <c r="B5" s="39"/>
      <c r="C5" s="39"/>
      <c r="D5" s="39"/>
      <c r="E5" s="39"/>
      <c r="F5" s="39"/>
      <c r="G5" s="3"/>
      <c r="H5" s="2"/>
      <c r="I5" s="2"/>
      <c r="J5" s="2"/>
      <c r="K5" s="2"/>
      <c r="L5" s="2"/>
      <c r="M5" s="2"/>
    </row>
    <row r="7" spans="1:6" ht="27.75" customHeight="1">
      <c r="A7" s="40" t="s">
        <v>0</v>
      </c>
      <c r="B7" s="50" t="s">
        <v>1</v>
      </c>
      <c r="C7" s="51"/>
      <c r="D7" s="37" t="s">
        <v>4</v>
      </c>
      <c r="E7" s="36" t="s">
        <v>24</v>
      </c>
      <c r="F7" s="36"/>
    </row>
    <row r="8" spans="1:11" ht="28.5" customHeight="1">
      <c r="A8" s="41"/>
      <c r="B8" s="52"/>
      <c r="C8" s="53"/>
      <c r="D8" s="38"/>
      <c r="E8" s="26" t="s">
        <v>3</v>
      </c>
      <c r="F8" s="26" t="s">
        <v>2</v>
      </c>
      <c r="J8" t="s">
        <v>49</v>
      </c>
      <c r="K8" t="s">
        <v>50</v>
      </c>
    </row>
    <row r="9" spans="1:11" ht="15.75" customHeight="1">
      <c r="A9" s="1">
        <v>1</v>
      </c>
      <c r="B9" s="34" t="s">
        <v>7</v>
      </c>
      <c r="C9" s="35"/>
      <c r="D9" s="1" t="s">
        <v>21</v>
      </c>
      <c r="E9" s="25">
        <f>'[2]Раскрытие'!U4</f>
        <v>74429</v>
      </c>
      <c r="F9" s="25">
        <f>'[3]Раскрытие'!$U$25</f>
        <v>32183</v>
      </c>
      <c r="H9" s="5">
        <f>'[3]Раскрытие'!U4</f>
        <v>74429</v>
      </c>
      <c r="I9" s="5">
        <f>'[3]Раскрытие'!U25</f>
        <v>32183</v>
      </c>
      <c r="J9" s="5">
        <f aca="true" t="shared" si="0" ref="J9:K13">E9-H9</f>
        <v>0</v>
      </c>
      <c r="K9" s="5">
        <f t="shared" si="0"/>
        <v>0</v>
      </c>
    </row>
    <row r="10" spans="1:11" ht="15.75" customHeight="1">
      <c r="A10" s="1">
        <v>2</v>
      </c>
      <c r="B10" s="34" t="s">
        <v>8</v>
      </c>
      <c r="C10" s="35"/>
      <c r="D10" s="1" t="s">
        <v>21</v>
      </c>
      <c r="E10" s="25">
        <f>'[2]Раскрытие'!U5</f>
        <v>56429</v>
      </c>
      <c r="F10" s="25">
        <f>'[2]Раскрытие'!U26</f>
        <v>8787</v>
      </c>
      <c r="H10" s="5">
        <f>'[3]Раскрытие'!U5</f>
        <v>56429</v>
      </c>
      <c r="I10" s="5">
        <f>'[3]Раскрытие'!U26</f>
        <v>8787</v>
      </c>
      <c r="J10" s="5">
        <f t="shared" si="0"/>
        <v>0</v>
      </c>
      <c r="K10" s="5">
        <f t="shared" si="0"/>
        <v>0</v>
      </c>
    </row>
    <row r="11" spans="1:11" ht="15.75" customHeight="1">
      <c r="A11" s="1">
        <v>3</v>
      </c>
      <c r="B11" s="34" t="s">
        <v>9</v>
      </c>
      <c r="C11" s="35"/>
      <c r="D11" s="1" t="s">
        <v>21</v>
      </c>
      <c r="E11" s="25">
        <f>'[2]Раскрытие'!U6</f>
        <v>208669</v>
      </c>
      <c r="F11" s="25">
        <f>'[2]Раскрытие'!U27</f>
        <v>159303</v>
      </c>
      <c r="H11" s="5">
        <f>'[3]Раскрытие'!U6</f>
        <v>208669</v>
      </c>
      <c r="I11" s="5">
        <f>'[3]Раскрытие'!U27</f>
        <v>159303</v>
      </c>
      <c r="J11" s="5">
        <f t="shared" si="0"/>
        <v>0</v>
      </c>
      <c r="K11" s="5">
        <f t="shared" si="0"/>
        <v>0</v>
      </c>
    </row>
    <row r="12" spans="1:11" ht="15.75" customHeight="1">
      <c r="A12" s="1">
        <v>4</v>
      </c>
      <c r="B12" s="34" t="s">
        <v>10</v>
      </c>
      <c r="C12" s="35"/>
      <c r="D12" s="1" t="s">
        <v>21</v>
      </c>
      <c r="E12" s="25">
        <f>'[3]Раскрытие'!$U$7</f>
        <v>64279</v>
      </c>
      <c r="F12" s="25">
        <f>'[2]Раскрытие'!U28</f>
        <v>25955</v>
      </c>
      <c r="H12" s="5">
        <f>'[3]Раскрытие'!U7</f>
        <v>64279</v>
      </c>
      <c r="I12" s="5">
        <f>'[3]Раскрытие'!U28</f>
        <v>25955</v>
      </c>
      <c r="J12" s="5">
        <f t="shared" si="0"/>
        <v>0</v>
      </c>
      <c r="K12" s="5">
        <f t="shared" si="0"/>
        <v>0</v>
      </c>
    </row>
    <row r="13" spans="1:11" ht="15.75" customHeight="1">
      <c r="A13" s="1">
        <v>5</v>
      </c>
      <c r="B13" s="34" t="s">
        <v>11</v>
      </c>
      <c r="C13" s="35"/>
      <c r="D13" s="1" t="s">
        <v>21</v>
      </c>
      <c r="E13" s="25">
        <f>'[2]Раскрытие'!U8</f>
        <v>39577</v>
      </c>
      <c r="F13" s="25">
        <f>'[2]Раскрытие'!U29</f>
        <v>46272</v>
      </c>
      <c r="H13" s="5">
        <f>'[3]Раскрытие'!U8</f>
        <v>39577</v>
      </c>
      <c r="I13" s="5">
        <f>'[3]Раскрытие'!U29</f>
        <v>46272</v>
      </c>
      <c r="J13" s="5">
        <f t="shared" si="0"/>
        <v>0</v>
      </c>
      <c r="K13" s="5">
        <f t="shared" si="0"/>
        <v>0</v>
      </c>
    </row>
    <row r="14" spans="1:11" ht="15.75" customHeight="1">
      <c r="A14" s="1">
        <v>6</v>
      </c>
      <c r="B14" s="34" t="s">
        <v>12</v>
      </c>
      <c r="C14" s="35"/>
      <c r="D14" s="1" t="s">
        <v>21</v>
      </c>
      <c r="E14" s="25">
        <f>'[2]Раскрытие'!U9</f>
        <v>65351</v>
      </c>
      <c r="F14" s="25">
        <f>'[2]Раскрытие'!U30</f>
        <v>23509</v>
      </c>
      <c r="H14" s="5">
        <f>'[3]Раскрытие'!U9</f>
        <v>65351</v>
      </c>
      <c r="I14" s="5">
        <f>'[3]Раскрытие'!U30</f>
        <v>23509</v>
      </c>
      <c r="J14" s="5">
        <f aca="true" t="shared" si="1" ref="J14:J23">E14-H14</f>
        <v>0</v>
      </c>
      <c r="K14" s="5">
        <f aca="true" t="shared" si="2" ref="K14:K23">F14-I14</f>
        <v>0</v>
      </c>
    </row>
    <row r="15" spans="1:11" ht="15.75" customHeight="1">
      <c r="A15" s="1">
        <v>7</v>
      </c>
      <c r="B15" s="34" t="s">
        <v>13</v>
      </c>
      <c r="C15" s="35"/>
      <c r="D15" s="1" t="s">
        <v>21</v>
      </c>
      <c r="E15" s="25">
        <f>'[2]Раскрытие'!U10</f>
        <v>30565</v>
      </c>
      <c r="F15" s="25">
        <f>'[2]Раскрытие'!U31</f>
        <v>10091</v>
      </c>
      <c r="H15" s="5">
        <f>'[3]Раскрытие'!U10</f>
        <v>30565</v>
      </c>
      <c r="I15" s="5">
        <f>'[3]Раскрытие'!U31</f>
        <v>10091</v>
      </c>
      <c r="J15" s="5">
        <f t="shared" si="1"/>
        <v>0</v>
      </c>
      <c r="K15" s="5">
        <f t="shared" si="2"/>
        <v>0</v>
      </c>
    </row>
    <row r="16" spans="1:11" ht="15.75" customHeight="1">
      <c r="A16" s="1">
        <v>8</v>
      </c>
      <c r="B16" s="34" t="s">
        <v>14</v>
      </c>
      <c r="C16" s="35"/>
      <c r="D16" s="1" t="s">
        <v>21</v>
      </c>
      <c r="E16" s="25">
        <f>'[2]Раскрытие'!U11</f>
        <v>23880</v>
      </c>
      <c r="F16" s="25">
        <f>'[2]Раскрытие'!U32</f>
        <v>19163</v>
      </c>
      <c r="H16" s="5">
        <f>'[3]Раскрытие'!U11</f>
        <v>23880</v>
      </c>
      <c r="I16" s="5">
        <f>'[3]Раскрытие'!U32</f>
        <v>19163</v>
      </c>
      <c r="J16" s="5">
        <f t="shared" si="1"/>
        <v>0</v>
      </c>
      <c r="K16" s="5">
        <f t="shared" si="2"/>
        <v>0</v>
      </c>
    </row>
    <row r="17" spans="1:11" ht="15.75" customHeight="1">
      <c r="A17" s="1">
        <v>9</v>
      </c>
      <c r="B17" s="34" t="s">
        <v>15</v>
      </c>
      <c r="C17" s="35"/>
      <c r="D17" s="1" t="s">
        <v>21</v>
      </c>
      <c r="E17" s="25">
        <f>'[2]Раскрытие'!U12</f>
        <v>47706</v>
      </c>
      <c r="F17" s="25">
        <f>'[2]Раскрытие'!U33</f>
        <v>33447.5</v>
      </c>
      <c r="H17" s="5">
        <f>'[3]Раскрытие'!U12</f>
        <v>47706</v>
      </c>
      <c r="I17" s="5">
        <f>'[3]Раскрытие'!U33</f>
        <v>33447.5</v>
      </c>
      <c r="J17" s="5">
        <f t="shared" si="1"/>
        <v>0</v>
      </c>
      <c r="K17" s="5">
        <f t="shared" si="2"/>
        <v>0</v>
      </c>
    </row>
    <row r="18" spans="1:11" ht="15.75" customHeight="1">
      <c r="A18" s="1">
        <v>10</v>
      </c>
      <c r="B18" s="34" t="s">
        <v>16</v>
      </c>
      <c r="C18" s="35"/>
      <c r="D18" s="1" t="s">
        <v>21</v>
      </c>
      <c r="E18" s="25">
        <f>'[2]Раскрытие'!U13</f>
        <v>43907</v>
      </c>
      <c r="F18" s="25">
        <f>'[2]Раскрытие'!U34</f>
        <v>29747</v>
      </c>
      <c r="H18" s="5">
        <f>'[3]Раскрытие'!U13</f>
        <v>43907</v>
      </c>
      <c r="I18" s="5">
        <f>'[3]Раскрытие'!U34</f>
        <v>29747</v>
      </c>
      <c r="J18" s="5">
        <f t="shared" si="1"/>
        <v>0</v>
      </c>
      <c r="K18" s="5">
        <f t="shared" si="2"/>
        <v>0</v>
      </c>
    </row>
    <row r="19" spans="1:11" ht="15.75" customHeight="1">
      <c r="A19" s="1">
        <v>11</v>
      </c>
      <c r="B19" s="34" t="s">
        <v>17</v>
      </c>
      <c r="C19" s="35"/>
      <c r="D19" s="1" t="s">
        <v>21</v>
      </c>
      <c r="E19" s="25">
        <f>'[2]Раскрытие'!U14</f>
        <v>73269</v>
      </c>
      <c r="F19" s="25">
        <f>'[2]Раскрытие'!U35</f>
        <v>55302</v>
      </c>
      <c r="H19" s="5">
        <f>'[3]Раскрытие'!U14</f>
        <v>73269</v>
      </c>
      <c r="I19" s="5">
        <f>'[3]Раскрытие'!U35</f>
        <v>55302</v>
      </c>
      <c r="J19" s="5">
        <f t="shared" si="1"/>
        <v>0</v>
      </c>
      <c r="K19" s="5">
        <f t="shared" si="2"/>
        <v>0</v>
      </c>
    </row>
    <row r="20" spans="1:11" ht="15.75" customHeight="1">
      <c r="A20" s="1">
        <v>12</v>
      </c>
      <c r="B20" s="34" t="s">
        <v>18</v>
      </c>
      <c r="C20" s="35"/>
      <c r="D20" s="1" t="s">
        <v>21</v>
      </c>
      <c r="E20" s="25">
        <f>'[2]Раскрытие'!U15</f>
        <v>29876</v>
      </c>
      <c r="F20" s="25">
        <f>'[2]Раскрытие'!U36</f>
        <v>17081</v>
      </c>
      <c r="H20" s="5">
        <f>'[3]Раскрытие'!U15</f>
        <v>29876</v>
      </c>
      <c r="I20" s="5">
        <f>'[3]Раскрытие'!U36</f>
        <v>17081</v>
      </c>
      <c r="J20" s="5">
        <f t="shared" si="1"/>
        <v>0</v>
      </c>
      <c r="K20" s="5">
        <f t="shared" si="2"/>
        <v>0</v>
      </c>
    </row>
    <row r="21" spans="1:11" ht="15.75" customHeight="1">
      <c r="A21" s="1">
        <v>13</v>
      </c>
      <c r="B21" s="34" t="s">
        <v>19</v>
      </c>
      <c r="C21" s="35"/>
      <c r="D21" s="1" t="s">
        <v>21</v>
      </c>
      <c r="E21" s="25">
        <f>'[2]Раскрытие'!U16</f>
        <v>100328</v>
      </c>
      <c r="F21" s="25">
        <f>'[2]Раскрытие'!U37</f>
        <v>57247</v>
      </c>
      <c r="H21" s="5">
        <f>'[3]Раскрытие'!U16</f>
        <v>100328</v>
      </c>
      <c r="I21" s="5">
        <f>'[3]Раскрытие'!U37</f>
        <v>57247</v>
      </c>
      <c r="J21" s="5">
        <f t="shared" si="1"/>
        <v>0</v>
      </c>
      <c r="K21" s="5">
        <f t="shared" si="2"/>
        <v>0</v>
      </c>
    </row>
    <row r="22" spans="1:11" ht="15.75" customHeight="1">
      <c r="A22" s="1">
        <v>14</v>
      </c>
      <c r="B22" s="34" t="s">
        <v>20</v>
      </c>
      <c r="C22" s="35"/>
      <c r="D22" s="1" t="s">
        <v>21</v>
      </c>
      <c r="E22" s="25">
        <f>'[2]Раскрытие'!U17</f>
        <v>83457</v>
      </c>
      <c r="F22" s="25">
        <f>'[2]Раскрытие'!U38</f>
        <v>66588</v>
      </c>
      <c r="H22" s="5">
        <f>'[3]Раскрытие'!U17</f>
        <v>83457</v>
      </c>
      <c r="I22" s="5">
        <f>'[3]Раскрытие'!U38</f>
        <v>66588</v>
      </c>
      <c r="J22" s="5">
        <f t="shared" si="1"/>
        <v>0</v>
      </c>
      <c r="K22" s="5">
        <f t="shared" si="2"/>
        <v>0</v>
      </c>
    </row>
    <row r="23" spans="1:11" ht="13.5" customHeight="1">
      <c r="A23" s="47" t="s">
        <v>22</v>
      </c>
      <c r="B23" s="48"/>
      <c r="C23" s="49"/>
      <c r="D23" s="4" t="s">
        <v>21</v>
      </c>
      <c r="E23" s="31">
        <f>SUM(E9:E22)</f>
        <v>941722</v>
      </c>
      <c r="F23" s="31">
        <f>SUM(F9:F22)</f>
        <v>584675.5</v>
      </c>
      <c r="H23" s="5">
        <f>'[3]Раскрытие'!U18</f>
        <v>941722</v>
      </c>
      <c r="I23" s="5">
        <f>'[3]Раскрытие'!U39</f>
        <v>584675.5</v>
      </c>
      <c r="J23" s="5">
        <f t="shared" si="1"/>
        <v>0</v>
      </c>
      <c r="K23" s="5">
        <f t="shared" si="2"/>
        <v>0</v>
      </c>
    </row>
    <row r="24" spans="2:5" ht="12.75">
      <c r="B24" s="46"/>
      <c r="C24" s="46"/>
      <c r="E24" s="5"/>
    </row>
    <row r="25" spans="2:6" ht="12.75" hidden="1" outlineLevel="1">
      <c r="B25" s="15"/>
      <c r="C25" s="15"/>
      <c r="E25" s="24">
        <f>'[3]12 для отч.'!$S$542+'[3]12 для отч.'!$S$543</f>
        <v>941722</v>
      </c>
      <c r="F25" s="24">
        <f>'[3]12 для отч.'!$S$579</f>
        <v>584675.5</v>
      </c>
    </row>
    <row r="26" spans="2:6" ht="12.75" hidden="1" outlineLevel="1">
      <c r="B26" s="15"/>
      <c r="C26" s="15"/>
      <c r="E26" s="24">
        <f>E25-E23</f>
        <v>0</v>
      </c>
      <c r="F26" s="24">
        <f>F25-F23</f>
        <v>0</v>
      </c>
    </row>
    <row r="27" ht="12.75" collapsed="1"/>
    <row r="28" s="7" customFormat="1" ht="12.75"/>
  </sheetData>
  <sheetProtection/>
  <mergeCells count="23">
    <mergeCell ref="B9:C9"/>
    <mergeCell ref="B10:C10"/>
    <mergeCell ref="D1:F1"/>
    <mergeCell ref="E2:F2"/>
    <mergeCell ref="A4:F5"/>
    <mergeCell ref="A7:A8"/>
    <mergeCell ref="B7:C8"/>
    <mergeCell ref="D7:D8"/>
    <mergeCell ref="E7:F7"/>
    <mergeCell ref="B16:C16"/>
    <mergeCell ref="B17:C17"/>
    <mergeCell ref="B14:C14"/>
    <mergeCell ref="B15:C15"/>
    <mergeCell ref="B13:C13"/>
    <mergeCell ref="B11:C11"/>
    <mergeCell ref="B12:C12"/>
    <mergeCell ref="B24:C24"/>
    <mergeCell ref="B22:C22"/>
    <mergeCell ref="A23:C23"/>
    <mergeCell ref="B20:C20"/>
    <mergeCell ref="B21:C21"/>
    <mergeCell ref="B18:C18"/>
    <mergeCell ref="B19:C1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E25" sqref="E25"/>
    </sheetView>
  </sheetViews>
  <sheetFormatPr defaultColWidth="9.00390625" defaultRowHeight="12.75" outlineLevelRow="1"/>
  <cols>
    <col min="1" max="1" width="6.75390625" style="0" customWidth="1"/>
    <col min="3" max="3" width="13.75390625" style="0" customWidth="1"/>
    <col min="4" max="4" width="10.625" style="0" customWidth="1"/>
    <col min="5" max="6" width="16.25390625" style="0" customWidth="1"/>
    <col min="7" max="7" width="9.125" style="0" customWidth="1"/>
  </cols>
  <sheetData>
    <row r="1" spans="4:6" ht="12.75">
      <c r="D1" s="42" t="s">
        <v>5</v>
      </c>
      <c r="E1" s="42"/>
      <c r="F1" s="42"/>
    </row>
    <row r="2" spans="5:6" ht="12.75">
      <c r="E2" s="42" t="s">
        <v>6</v>
      </c>
      <c r="F2" s="42"/>
    </row>
    <row r="4" spans="1:14" ht="12.75" customHeight="1">
      <c r="A4" s="39" t="s">
        <v>37</v>
      </c>
      <c r="B4" s="39"/>
      <c r="C4" s="39"/>
      <c r="D4" s="39"/>
      <c r="E4" s="39"/>
      <c r="F4" s="39"/>
      <c r="G4" s="3"/>
      <c r="H4" s="2"/>
      <c r="I4" s="2"/>
      <c r="J4" s="2"/>
      <c r="K4" s="2"/>
      <c r="L4" s="2"/>
      <c r="M4" s="2"/>
      <c r="N4" s="2"/>
    </row>
    <row r="5" spans="1:13" ht="30.75" customHeight="1">
      <c r="A5" s="39"/>
      <c r="B5" s="39"/>
      <c r="C5" s="39"/>
      <c r="D5" s="39"/>
      <c r="E5" s="39"/>
      <c r="F5" s="39"/>
      <c r="G5" s="3"/>
      <c r="H5" s="2"/>
      <c r="I5" s="2"/>
      <c r="J5" s="2"/>
      <c r="K5" s="2"/>
      <c r="L5" s="2"/>
      <c r="M5" s="2"/>
    </row>
    <row r="7" spans="1:6" ht="27.75" customHeight="1">
      <c r="A7" s="40" t="s">
        <v>0</v>
      </c>
      <c r="B7" s="36" t="s">
        <v>1</v>
      </c>
      <c r="C7" s="36"/>
      <c r="D7" s="37" t="s">
        <v>4</v>
      </c>
      <c r="E7" s="36" t="s">
        <v>34</v>
      </c>
      <c r="F7" s="36"/>
    </row>
    <row r="8" spans="1:6" ht="28.5" customHeight="1">
      <c r="A8" s="41"/>
      <c r="B8" s="36"/>
      <c r="C8" s="36"/>
      <c r="D8" s="38"/>
      <c r="E8" s="26" t="s">
        <v>3</v>
      </c>
      <c r="F8" s="26" t="s">
        <v>2</v>
      </c>
    </row>
    <row r="9" spans="1:7" ht="15.75" customHeight="1">
      <c r="A9" s="1">
        <v>1</v>
      </c>
      <c r="B9" s="34" t="s">
        <v>7</v>
      </c>
      <c r="C9" s="35"/>
      <c r="D9" s="1" t="s">
        <v>21</v>
      </c>
      <c r="E9" s="25">
        <f>'[2]Раскрытие'!E4</f>
        <v>97343</v>
      </c>
      <c r="F9" s="29">
        <f>'[2]Раскрытие'!E25</f>
        <v>45713</v>
      </c>
      <c r="G9" s="11"/>
    </row>
    <row r="10" spans="1:7" ht="15.75" customHeight="1">
      <c r="A10" s="1">
        <v>2</v>
      </c>
      <c r="B10" s="34" t="s">
        <v>8</v>
      </c>
      <c r="C10" s="35"/>
      <c r="D10" s="1" t="s">
        <v>21</v>
      </c>
      <c r="E10" s="25">
        <f>'[2]Раскрытие'!E5</f>
        <v>76997</v>
      </c>
      <c r="F10" s="29">
        <f>'[2]Раскрытие'!E26</f>
        <v>9984</v>
      </c>
      <c r="G10" s="11"/>
    </row>
    <row r="11" spans="1:8" ht="15.75" customHeight="1">
      <c r="A11" s="1">
        <v>3</v>
      </c>
      <c r="B11" s="34" t="s">
        <v>9</v>
      </c>
      <c r="C11" s="35"/>
      <c r="D11" s="1" t="s">
        <v>21</v>
      </c>
      <c r="E11" s="25">
        <f>'[2]Раскрытие'!E6</f>
        <v>215316</v>
      </c>
      <c r="F11" s="29">
        <f>'[2]Раскрытие'!E27</f>
        <v>228600</v>
      </c>
      <c r="G11" s="11"/>
      <c r="H11" s="11"/>
    </row>
    <row r="12" spans="1:7" ht="15.75" customHeight="1">
      <c r="A12" s="1">
        <v>4</v>
      </c>
      <c r="B12" s="34" t="s">
        <v>10</v>
      </c>
      <c r="C12" s="35"/>
      <c r="D12" s="1" t="s">
        <v>21</v>
      </c>
      <c r="E12" s="25">
        <f>'[2]Раскрытие'!E7</f>
        <v>96891</v>
      </c>
      <c r="F12" s="29">
        <f>'[2]Раскрытие'!E28</f>
        <v>27189</v>
      </c>
      <c r="G12" s="11"/>
    </row>
    <row r="13" spans="1:7" ht="15.75" customHeight="1">
      <c r="A13" s="1">
        <v>5</v>
      </c>
      <c r="B13" s="34" t="s">
        <v>11</v>
      </c>
      <c r="C13" s="35"/>
      <c r="D13" s="1" t="s">
        <v>21</v>
      </c>
      <c r="E13" s="25">
        <f>'[2]Раскрытие'!E8</f>
        <v>52920</v>
      </c>
      <c r="F13" s="29">
        <f>'[2]Раскрытие'!E29</f>
        <v>53428</v>
      </c>
      <c r="G13" s="11"/>
    </row>
    <row r="14" spans="1:8" ht="15.75" customHeight="1">
      <c r="A14" s="1">
        <v>6</v>
      </c>
      <c r="B14" s="34" t="s">
        <v>12</v>
      </c>
      <c r="C14" s="35"/>
      <c r="D14" s="1" t="s">
        <v>21</v>
      </c>
      <c r="E14" s="25">
        <f>'[2]Раскрытие'!E9</f>
        <v>132191</v>
      </c>
      <c r="F14" s="29">
        <f>'[2]Раскрытие'!E30</f>
        <v>31867</v>
      </c>
      <c r="G14" s="11"/>
      <c r="H14" s="11"/>
    </row>
    <row r="15" spans="1:7" ht="15.75" customHeight="1">
      <c r="A15" s="1">
        <v>7</v>
      </c>
      <c r="B15" s="34" t="s">
        <v>13</v>
      </c>
      <c r="C15" s="35"/>
      <c r="D15" s="1" t="s">
        <v>21</v>
      </c>
      <c r="E15" s="25">
        <f>'[2]Раскрытие'!E10</f>
        <v>45023</v>
      </c>
      <c r="F15" s="29">
        <f>'[2]Раскрытие'!E31</f>
        <v>14026</v>
      </c>
      <c r="G15" s="11"/>
    </row>
    <row r="16" spans="1:7" ht="15.75" customHeight="1">
      <c r="A16" s="1">
        <v>8</v>
      </c>
      <c r="B16" s="34" t="s">
        <v>14</v>
      </c>
      <c r="C16" s="35"/>
      <c r="D16" s="1" t="s">
        <v>21</v>
      </c>
      <c r="E16" s="25">
        <f>'[2]Раскрытие'!E11</f>
        <v>40858</v>
      </c>
      <c r="F16" s="29">
        <f>'[2]Раскрытие'!E32</f>
        <v>25367</v>
      </c>
      <c r="G16" s="11"/>
    </row>
    <row r="17" spans="1:7" ht="15.75" customHeight="1">
      <c r="A17" s="1">
        <v>9</v>
      </c>
      <c r="B17" s="34" t="s">
        <v>15</v>
      </c>
      <c r="C17" s="35"/>
      <c r="D17" s="1" t="s">
        <v>21</v>
      </c>
      <c r="E17" s="25">
        <f>'[2]Раскрытие'!E12</f>
        <v>60200</v>
      </c>
      <c r="F17" s="29">
        <f>'[2]Раскрытие'!E33</f>
        <v>34339</v>
      </c>
      <c r="G17" s="11"/>
    </row>
    <row r="18" spans="1:6" ht="15.75" customHeight="1">
      <c r="A18" s="1">
        <v>10</v>
      </c>
      <c r="B18" s="34" t="s">
        <v>16</v>
      </c>
      <c r="C18" s="35"/>
      <c r="D18" s="1" t="s">
        <v>21</v>
      </c>
      <c r="E18" s="25">
        <f>'[2]Раскрытие'!E13</f>
        <v>81571</v>
      </c>
      <c r="F18" s="29">
        <f>'[2]Раскрытие'!E34</f>
        <v>42256</v>
      </c>
    </row>
    <row r="19" spans="1:6" ht="15.75" customHeight="1">
      <c r="A19" s="1">
        <v>11</v>
      </c>
      <c r="B19" s="34" t="s">
        <v>17</v>
      </c>
      <c r="C19" s="35"/>
      <c r="D19" s="1" t="s">
        <v>21</v>
      </c>
      <c r="E19" s="25">
        <f>'[2]Раскрытие'!E14</f>
        <v>105583</v>
      </c>
      <c r="F19" s="29">
        <f>'[2]Раскрытие'!E35</f>
        <v>58461</v>
      </c>
    </row>
    <row r="20" spans="1:6" ht="15.75" customHeight="1">
      <c r="A20" s="1">
        <v>12</v>
      </c>
      <c r="B20" s="34" t="s">
        <v>18</v>
      </c>
      <c r="C20" s="35"/>
      <c r="D20" s="1" t="s">
        <v>21</v>
      </c>
      <c r="E20" s="25">
        <f>'[2]Раскрытие'!E15</f>
        <v>34075</v>
      </c>
      <c r="F20" s="29">
        <f>'[2]Раскрытие'!E36</f>
        <v>14868</v>
      </c>
    </row>
    <row r="21" spans="1:6" ht="15.75" customHeight="1">
      <c r="A21" s="1">
        <v>13</v>
      </c>
      <c r="B21" s="43" t="s">
        <v>19</v>
      </c>
      <c r="C21" s="43"/>
      <c r="D21" s="1" t="s">
        <v>21</v>
      </c>
      <c r="E21" s="25">
        <f>'[2]Раскрытие'!E16</f>
        <v>132136</v>
      </c>
      <c r="F21" s="29">
        <f>'[2]Раскрытие'!E37</f>
        <v>68213</v>
      </c>
    </row>
    <row r="22" spans="1:6" ht="15.75" customHeight="1">
      <c r="A22" s="1">
        <v>14</v>
      </c>
      <c r="B22" s="43" t="s">
        <v>20</v>
      </c>
      <c r="C22" s="43"/>
      <c r="D22" s="1" t="s">
        <v>21</v>
      </c>
      <c r="E22" s="25">
        <f>'[2]Раскрытие'!E17</f>
        <v>129178</v>
      </c>
      <c r="F22" s="29">
        <f>'[2]Раскрытие'!E38</f>
        <v>104001</v>
      </c>
    </row>
    <row r="23" spans="1:6" ht="13.5" customHeight="1">
      <c r="A23" s="45" t="s">
        <v>22</v>
      </c>
      <c r="B23" s="45"/>
      <c r="C23" s="45"/>
      <c r="D23" s="4" t="s">
        <v>21</v>
      </c>
      <c r="E23" s="28">
        <f>SUM(E9:E22)</f>
        <v>1300282</v>
      </c>
      <c r="F23" s="31">
        <f>SUM(F9:F22)</f>
        <v>758312</v>
      </c>
    </row>
    <row r="24" spans="2:6" ht="12.75">
      <c r="B24" s="44"/>
      <c r="C24" s="44"/>
      <c r="E24" s="11">
        <f>'[3]12 для отч.'!$S$11+'[3]12 для отч.'!$S$12</f>
        <v>1300282</v>
      </c>
      <c r="F24" s="11">
        <f>'[3]12 для отч.'!$S$48</f>
        <v>758312</v>
      </c>
    </row>
    <row r="25" spans="5:7" ht="12.75" outlineLevel="1">
      <c r="E25" s="12">
        <f>'[1]12 для отч.'!$S$11+'[1]12 для отч.'!$S$12</f>
        <v>1300282</v>
      </c>
      <c r="F25" s="12">
        <f>'[2]12 для отч.'!$S$48</f>
        <v>758312</v>
      </c>
      <c r="G25" s="11"/>
    </row>
    <row r="26" spans="5:6" ht="12.75" outlineLevel="1">
      <c r="E26" s="12">
        <f>E25-E23</f>
        <v>0</v>
      </c>
      <c r="F26" s="12">
        <f>F25-F23</f>
        <v>0</v>
      </c>
    </row>
    <row r="28" s="7" customFormat="1" ht="12.75"/>
    <row r="29" s="7" customFormat="1" ht="12.75"/>
    <row r="30" s="7" customFormat="1" ht="12.75">
      <c r="D30" s="16"/>
    </row>
    <row r="31" s="7" customFormat="1" ht="12.75"/>
  </sheetData>
  <sheetProtection/>
  <mergeCells count="23">
    <mergeCell ref="B21:C21"/>
    <mergeCell ref="B24:C24"/>
    <mergeCell ref="B22:C22"/>
    <mergeCell ref="A23:C23"/>
    <mergeCell ref="B15:C15"/>
    <mergeCell ref="B16:C16"/>
    <mergeCell ref="B17:C17"/>
    <mergeCell ref="B18:C18"/>
    <mergeCell ref="B19:C19"/>
    <mergeCell ref="B20:C20"/>
    <mergeCell ref="B9:C9"/>
    <mergeCell ref="B10:C10"/>
    <mergeCell ref="B13:C13"/>
    <mergeCell ref="B11:C11"/>
    <mergeCell ref="B12:C12"/>
    <mergeCell ref="B14:C14"/>
    <mergeCell ref="D1:F1"/>
    <mergeCell ref="E2:F2"/>
    <mergeCell ref="A4:F5"/>
    <mergeCell ref="A7:A8"/>
    <mergeCell ref="B7:C8"/>
    <mergeCell ref="D7:D8"/>
    <mergeCell ref="E7:F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H21" sqref="H21"/>
    </sheetView>
  </sheetViews>
  <sheetFormatPr defaultColWidth="9.00390625" defaultRowHeight="12.75" outlineLevelRow="1"/>
  <cols>
    <col min="1" max="1" width="6.75390625" style="0" customWidth="1"/>
    <col min="3" max="3" width="13.75390625" style="0" customWidth="1"/>
    <col min="4" max="4" width="10.625" style="0" customWidth="1"/>
    <col min="5" max="6" width="15.625" style="0" customWidth="1"/>
    <col min="7" max="7" width="9.125" style="0" customWidth="1"/>
  </cols>
  <sheetData>
    <row r="1" spans="4:6" ht="12.75">
      <c r="D1" s="42" t="s">
        <v>5</v>
      </c>
      <c r="E1" s="42"/>
      <c r="F1" s="42"/>
    </row>
    <row r="2" spans="5:6" ht="12.75">
      <c r="E2" s="42" t="s">
        <v>6</v>
      </c>
      <c r="F2" s="42"/>
    </row>
    <row r="4" spans="1:14" ht="12.75" customHeight="1">
      <c r="A4" s="39" t="s">
        <v>38</v>
      </c>
      <c r="B4" s="39"/>
      <c r="C4" s="39"/>
      <c r="D4" s="39"/>
      <c r="E4" s="39"/>
      <c r="F4" s="39"/>
      <c r="G4" s="3"/>
      <c r="H4" s="2"/>
      <c r="I4" s="2"/>
      <c r="J4" s="2"/>
      <c r="K4" s="2"/>
      <c r="L4" s="2"/>
      <c r="M4" s="2"/>
      <c r="N4" s="2"/>
    </row>
    <row r="5" spans="1:13" ht="30.75" customHeight="1">
      <c r="A5" s="39"/>
      <c r="B5" s="39"/>
      <c r="C5" s="39"/>
      <c r="D5" s="39"/>
      <c r="E5" s="39"/>
      <c r="F5" s="39"/>
      <c r="G5" s="3"/>
      <c r="H5" s="2"/>
      <c r="I5" s="2"/>
      <c r="J5" s="2"/>
      <c r="K5" s="2"/>
      <c r="L5" s="2"/>
      <c r="M5" s="2"/>
    </row>
    <row r="7" spans="1:6" ht="27.75" customHeight="1">
      <c r="A7" s="40" t="s">
        <v>0</v>
      </c>
      <c r="B7" s="36" t="s">
        <v>1</v>
      </c>
      <c r="C7" s="36"/>
      <c r="D7" s="37" t="s">
        <v>4</v>
      </c>
      <c r="E7" s="36" t="s">
        <v>35</v>
      </c>
      <c r="F7" s="36"/>
    </row>
    <row r="8" spans="1:6" ht="28.5" customHeight="1">
      <c r="A8" s="41"/>
      <c r="B8" s="36"/>
      <c r="C8" s="36"/>
      <c r="D8" s="38"/>
      <c r="E8" s="26" t="s">
        <v>3</v>
      </c>
      <c r="F8" s="26" t="s">
        <v>2</v>
      </c>
    </row>
    <row r="9" spans="1:6" ht="15.75" customHeight="1">
      <c r="A9" s="1">
        <v>1</v>
      </c>
      <c r="B9" s="34" t="s">
        <v>7</v>
      </c>
      <c r="C9" s="35"/>
      <c r="D9" s="1" t="s">
        <v>21</v>
      </c>
      <c r="E9" s="25">
        <f>'[2]Раскрытие'!F4</f>
        <v>84980</v>
      </c>
      <c r="F9" s="25">
        <f>'[2]Раскрытие'!F25</f>
        <v>39476</v>
      </c>
    </row>
    <row r="10" spans="1:6" ht="15.75" customHeight="1">
      <c r="A10" s="1">
        <v>2</v>
      </c>
      <c r="B10" s="34" t="s">
        <v>8</v>
      </c>
      <c r="C10" s="35"/>
      <c r="D10" s="1" t="s">
        <v>21</v>
      </c>
      <c r="E10" s="25">
        <f>'[2]Раскрытие'!F5</f>
        <v>55373</v>
      </c>
      <c r="F10" s="25">
        <f>'[2]Раскрытие'!F26</f>
        <v>8174</v>
      </c>
    </row>
    <row r="11" spans="1:6" ht="15.75" customHeight="1">
      <c r="A11" s="1">
        <v>3</v>
      </c>
      <c r="B11" s="34" t="s">
        <v>9</v>
      </c>
      <c r="C11" s="35"/>
      <c r="D11" s="1" t="s">
        <v>21</v>
      </c>
      <c r="E11" s="25">
        <f>'[2]Раскрытие'!F6</f>
        <v>179805</v>
      </c>
      <c r="F11" s="25">
        <f>'[2]Раскрытие'!F27</f>
        <v>187338</v>
      </c>
    </row>
    <row r="12" spans="1:6" ht="15.75" customHeight="1">
      <c r="A12" s="1">
        <v>4</v>
      </c>
      <c r="B12" s="34" t="s">
        <v>10</v>
      </c>
      <c r="C12" s="35"/>
      <c r="D12" s="1" t="s">
        <v>21</v>
      </c>
      <c r="E12" s="25">
        <f>'[2]Раскрытие'!F7</f>
        <v>85837</v>
      </c>
      <c r="F12" s="25">
        <f>'[2]Раскрытие'!F28</f>
        <v>33667</v>
      </c>
    </row>
    <row r="13" spans="1:6" ht="15.75" customHeight="1">
      <c r="A13" s="1">
        <v>5</v>
      </c>
      <c r="B13" s="34" t="s">
        <v>11</v>
      </c>
      <c r="C13" s="35"/>
      <c r="D13" s="1" t="s">
        <v>21</v>
      </c>
      <c r="E13" s="25">
        <f>'[2]Раскрытие'!F8</f>
        <v>49723</v>
      </c>
      <c r="F13" s="25">
        <f>'[2]Раскрытие'!F29</f>
        <v>50598</v>
      </c>
    </row>
    <row r="14" spans="1:6" ht="15.75" customHeight="1">
      <c r="A14" s="1">
        <v>6</v>
      </c>
      <c r="B14" s="34" t="s">
        <v>12</v>
      </c>
      <c r="C14" s="35"/>
      <c r="D14" s="1" t="s">
        <v>21</v>
      </c>
      <c r="E14" s="25">
        <f>'[2]Раскрытие'!F9</f>
        <v>128843</v>
      </c>
      <c r="F14" s="25">
        <f>'[2]Раскрытие'!F30</f>
        <v>32721</v>
      </c>
    </row>
    <row r="15" spans="1:6" ht="15.75" customHeight="1">
      <c r="A15" s="1">
        <v>7</v>
      </c>
      <c r="B15" s="34" t="s">
        <v>13</v>
      </c>
      <c r="C15" s="35"/>
      <c r="D15" s="1" t="s">
        <v>21</v>
      </c>
      <c r="E15" s="25">
        <f>'[2]Раскрытие'!F10</f>
        <v>38275</v>
      </c>
      <c r="F15" s="25">
        <f>'[2]Раскрытие'!F31</f>
        <v>11885</v>
      </c>
    </row>
    <row r="16" spans="1:6" ht="15.75" customHeight="1">
      <c r="A16" s="1">
        <v>8</v>
      </c>
      <c r="B16" s="34" t="s">
        <v>14</v>
      </c>
      <c r="C16" s="35"/>
      <c r="D16" s="1" t="s">
        <v>21</v>
      </c>
      <c r="E16" s="25">
        <f>'[2]Раскрытие'!F11</f>
        <v>40036</v>
      </c>
      <c r="F16" s="25">
        <f>'[2]Раскрытие'!F32</f>
        <v>30088</v>
      </c>
    </row>
    <row r="17" spans="1:6" ht="15.75" customHeight="1">
      <c r="A17" s="1">
        <v>9</v>
      </c>
      <c r="B17" s="34" t="s">
        <v>15</v>
      </c>
      <c r="C17" s="35"/>
      <c r="D17" s="1" t="s">
        <v>21</v>
      </c>
      <c r="E17" s="25">
        <f>'[2]Раскрытие'!F12</f>
        <v>47300</v>
      </c>
      <c r="F17" s="25">
        <f>'[2]Раскрытие'!F33</f>
        <v>31041</v>
      </c>
    </row>
    <row r="18" spans="1:6" ht="15.75" customHeight="1">
      <c r="A18" s="1">
        <v>10</v>
      </c>
      <c r="B18" s="34" t="s">
        <v>16</v>
      </c>
      <c r="C18" s="35"/>
      <c r="D18" s="1" t="s">
        <v>21</v>
      </c>
      <c r="E18" s="25">
        <f>'[2]Раскрытие'!F13</f>
        <v>64136</v>
      </c>
      <c r="F18" s="25">
        <f>'[2]Раскрытие'!F34</f>
        <v>37042</v>
      </c>
    </row>
    <row r="19" spans="1:6" ht="15.75" customHeight="1">
      <c r="A19" s="1">
        <v>11</v>
      </c>
      <c r="B19" s="34" t="s">
        <v>17</v>
      </c>
      <c r="C19" s="35"/>
      <c r="D19" s="1" t="s">
        <v>21</v>
      </c>
      <c r="E19" s="25">
        <f>'[2]Раскрытие'!F14</f>
        <v>101376</v>
      </c>
      <c r="F19" s="25">
        <f>'[2]Раскрытие'!F35</f>
        <v>54667</v>
      </c>
    </row>
    <row r="20" spans="1:6" ht="15.75" customHeight="1">
      <c r="A20" s="1">
        <v>12</v>
      </c>
      <c r="B20" s="34" t="s">
        <v>18</v>
      </c>
      <c r="C20" s="35"/>
      <c r="D20" s="1" t="s">
        <v>21</v>
      </c>
      <c r="E20" s="25">
        <f>'[2]Раскрытие'!F15</f>
        <v>29545</v>
      </c>
      <c r="F20" s="25">
        <f>'[2]Раскрытие'!F36</f>
        <v>11774</v>
      </c>
    </row>
    <row r="21" spans="1:6" ht="15.75" customHeight="1">
      <c r="A21" s="1">
        <v>13</v>
      </c>
      <c r="B21" s="43" t="s">
        <v>19</v>
      </c>
      <c r="C21" s="43"/>
      <c r="D21" s="1" t="s">
        <v>21</v>
      </c>
      <c r="E21" s="25">
        <f>'[2]Раскрытие'!F16</f>
        <v>103087</v>
      </c>
      <c r="F21" s="25">
        <f>'[2]Раскрытие'!F37</f>
        <v>52588</v>
      </c>
    </row>
    <row r="22" spans="1:6" ht="15.75" customHeight="1">
      <c r="A22" s="1">
        <v>14</v>
      </c>
      <c r="B22" s="43" t="s">
        <v>20</v>
      </c>
      <c r="C22" s="43"/>
      <c r="D22" s="1" t="s">
        <v>21</v>
      </c>
      <c r="E22" s="25">
        <f>'[2]Раскрытие'!F17</f>
        <v>103962</v>
      </c>
      <c r="F22" s="25">
        <f>'[2]Раскрытие'!F38</f>
        <v>85548</v>
      </c>
    </row>
    <row r="23" spans="1:6" ht="13.5" customHeight="1">
      <c r="A23" s="45" t="s">
        <v>22</v>
      </c>
      <c r="B23" s="45"/>
      <c r="C23" s="45"/>
      <c r="D23" s="4" t="s">
        <v>21</v>
      </c>
      <c r="E23" s="28">
        <f>SUM(E9:E22)</f>
        <v>1112278</v>
      </c>
      <c r="F23" s="31">
        <f>SUM(F9:F22)</f>
        <v>666607</v>
      </c>
    </row>
    <row r="24" spans="2:3" ht="12.75">
      <c r="B24" s="44"/>
      <c r="C24" s="44"/>
    </row>
    <row r="25" spans="5:6" ht="12.75" outlineLevel="1">
      <c r="E25" s="12">
        <f>'[3]12 для отч.'!$S$59+'[3]12 для отч.'!$S$60</f>
        <v>1112278</v>
      </c>
      <c r="F25" s="12">
        <f>'[3]12 для отч.'!$S$96</f>
        <v>666607</v>
      </c>
    </row>
    <row r="26" spans="5:6" ht="12.75" outlineLevel="1">
      <c r="E26" s="18">
        <f>E23-E25</f>
        <v>0</v>
      </c>
      <c r="F26" s="18">
        <f>F23-F25</f>
        <v>0</v>
      </c>
    </row>
  </sheetData>
  <sheetProtection/>
  <mergeCells count="23">
    <mergeCell ref="B21:C21"/>
    <mergeCell ref="B24:C24"/>
    <mergeCell ref="B22:C22"/>
    <mergeCell ref="A23:C23"/>
    <mergeCell ref="B15:C15"/>
    <mergeCell ref="B16:C16"/>
    <mergeCell ref="B17:C17"/>
    <mergeCell ref="B18:C18"/>
    <mergeCell ref="B19:C19"/>
    <mergeCell ref="B20:C20"/>
    <mergeCell ref="B9:C9"/>
    <mergeCell ref="B10:C10"/>
    <mergeCell ref="B13:C13"/>
    <mergeCell ref="B11:C11"/>
    <mergeCell ref="B12:C12"/>
    <mergeCell ref="B14:C14"/>
    <mergeCell ref="D1:F1"/>
    <mergeCell ref="E2:F2"/>
    <mergeCell ref="A4:F5"/>
    <mergeCell ref="A7:A8"/>
    <mergeCell ref="B7:C8"/>
    <mergeCell ref="D7:D8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F26" sqref="F26"/>
    </sheetView>
  </sheetViews>
  <sheetFormatPr defaultColWidth="9.00390625" defaultRowHeight="12.75" outlineLevelRow="1"/>
  <cols>
    <col min="1" max="1" width="6.75390625" style="0" customWidth="1"/>
    <col min="3" max="3" width="13.75390625" style="0" customWidth="1"/>
    <col min="4" max="4" width="10.625" style="0" customWidth="1"/>
    <col min="5" max="5" width="15.75390625" style="0" customWidth="1"/>
    <col min="6" max="6" width="16.375" style="0" customWidth="1"/>
    <col min="7" max="7" width="9.125" style="0" customWidth="1"/>
  </cols>
  <sheetData>
    <row r="1" spans="4:6" ht="12.75">
      <c r="D1" s="42" t="s">
        <v>5</v>
      </c>
      <c r="E1" s="42"/>
      <c r="F1" s="42"/>
    </row>
    <row r="2" spans="5:6" ht="12.75">
      <c r="E2" s="42" t="s">
        <v>6</v>
      </c>
      <c r="F2" s="42"/>
    </row>
    <row r="4" spans="1:14" ht="12.75" customHeight="1">
      <c r="A4" s="39" t="s">
        <v>39</v>
      </c>
      <c r="B4" s="39"/>
      <c r="C4" s="39"/>
      <c r="D4" s="39"/>
      <c r="E4" s="39"/>
      <c r="F4" s="39"/>
      <c r="G4" s="3"/>
      <c r="H4" s="2"/>
      <c r="I4" s="2"/>
      <c r="J4" s="2"/>
      <c r="K4" s="2"/>
      <c r="L4" s="2"/>
      <c r="M4" s="2"/>
      <c r="N4" s="2"/>
    </row>
    <row r="5" spans="1:13" ht="30.75" customHeight="1">
      <c r="A5" s="39"/>
      <c r="B5" s="39"/>
      <c r="C5" s="39"/>
      <c r="D5" s="39"/>
      <c r="E5" s="39"/>
      <c r="F5" s="39"/>
      <c r="G5" s="3"/>
      <c r="H5" s="2"/>
      <c r="I5" s="2"/>
      <c r="J5" s="2"/>
      <c r="K5" s="2"/>
      <c r="L5" s="2"/>
      <c r="M5" s="2"/>
    </row>
    <row r="7" spans="1:6" ht="27.75" customHeight="1">
      <c r="A7" s="40" t="s">
        <v>0</v>
      </c>
      <c r="B7" s="36" t="s">
        <v>1</v>
      </c>
      <c r="C7" s="36"/>
      <c r="D7" s="37" t="s">
        <v>4</v>
      </c>
      <c r="E7" s="36" t="s">
        <v>26</v>
      </c>
      <c r="F7" s="36"/>
    </row>
    <row r="8" spans="1:6" ht="28.5" customHeight="1">
      <c r="A8" s="41"/>
      <c r="B8" s="36"/>
      <c r="C8" s="36"/>
      <c r="D8" s="38"/>
      <c r="E8" s="26" t="s">
        <v>3</v>
      </c>
      <c r="F8" s="26" t="s">
        <v>2</v>
      </c>
    </row>
    <row r="9" spans="1:6" ht="15.75" customHeight="1">
      <c r="A9" s="1">
        <v>1</v>
      </c>
      <c r="B9" s="34" t="s">
        <v>7</v>
      </c>
      <c r="C9" s="35"/>
      <c r="D9" s="1" t="s">
        <v>21</v>
      </c>
      <c r="E9" s="27">
        <f>'[2]Раскрытие'!G4</f>
        <v>96163</v>
      </c>
      <c r="F9" s="25">
        <f>'[2]Раскрытие'!G25</f>
        <v>37419</v>
      </c>
    </row>
    <row r="10" spans="1:6" ht="15.75" customHeight="1">
      <c r="A10" s="1">
        <v>2</v>
      </c>
      <c r="B10" s="34" t="s">
        <v>8</v>
      </c>
      <c r="C10" s="35"/>
      <c r="D10" s="1" t="s">
        <v>21</v>
      </c>
      <c r="E10" s="27">
        <f>'[2]Раскрытие'!G5</f>
        <v>68373</v>
      </c>
      <c r="F10" s="25">
        <f>'[2]Раскрытие'!G26</f>
        <v>9402</v>
      </c>
    </row>
    <row r="11" spans="1:6" ht="15.75" customHeight="1">
      <c r="A11" s="1">
        <v>3</v>
      </c>
      <c r="B11" s="34" t="s">
        <v>9</v>
      </c>
      <c r="C11" s="35"/>
      <c r="D11" s="1" t="s">
        <v>21</v>
      </c>
      <c r="E11" s="27">
        <f>'[2]Раскрытие'!G6</f>
        <v>161526</v>
      </c>
      <c r="F11" s="25">
        <f>'[2]Раскрытие'!G27</f>
        <v>155537</v>
      </c>
    </row>
    <row r="12" spans="1:6" ht="15.75" customHeight="1">
      <c r="A12" s="1">
        <v>4</v>
      </c>
      <c r="B12" s="34" t="s">
        <v>10</v>
      </c>
      <c r="C12" s="35"/>
      <c r="D12" s="1" t="s">
        <v>21</v>
      </c>
      <c r="E12" s="27">
        <f>'[2]Раскрытие'!G7</f>
        <v>63118</v>
      </c>
      <c r="F12" s="25">
        <f>'[2]Раскрытие'!G28</f>
        <v>23780</v>
      </c>
    </row>
    <row r="13" spans="1:6" ht="15.75" customHeight="1">
      <c r="A13" s="1">
        <v>5</v>
      </c>
      <c r="B13" s="34" t="s">
        <v>11</v>
      </c>
      <c r="C13" s="35"/>
      <c r="D13" s="1" t="s">
        <v>21</v>
      </c>
      <c r="E13" s="27">
        <f>'[2]Раскрытие'!G8</f>
        <v>36709</v>
      </c>
      <c r="F13" s="25">
        <f>'[2]Раскрытие'!G29</f>
        <v>39837</v>
      </c>
    </row>
    <row r="14" spans="1:6" ht="15.75" customHeight="1">
      <c r="A14" s="1">
        <v>6</v>
      </c>
      <c r="B14" s="34" t="s">
        <v>12</v>
      </c>
      <c r="C14" s="35"/>
      <c r="D14" s="1" t="s">
        <v>21</v>
      </c>
      <c r="E14" s="27">
        <f>'[2]Раскрытие'!G9</f>
        <v>107973</v>
      </c>
      <c r="F14" s="25">
        <f>'[2]Раскрытие'!G30</f>
        <v>26680</v>
      </c>
    </row>
    <row r="15" spans="1:6" ht="15.75" customHeight="1">
      <c r="A15" s="1">
        <v>7</v>
      </c>
      <c r="B15" s="34" t="s">
        <v>13</v>
      </c>
      <c r="C15" s="35"/>
      <c r="D15" s="1" t="s">
        <v>21</v>
      </c>
      <c r="E15" s="27">
        <f>'[2]Раскрытие'!G10</f>
        <v>29829</v>
      </c>
      <c r="F15" s="25">
        <f>'[2]Раскрытие'!G31</f>
        <v>8602</v>
      </c>
    </row>
    <row r="16" spans="1:6" ht="15.75" customHeight="1">
      <c r="A16" s="1">
        <v>8</v>
      </c>
      <c r="B16" s="34" t="s">
        <v>14</v>
      </c>
      <c r="C16" s="35"/>
      <c r="D16" s="1" t="s">
        <v>21</v>
      </c>
      <c r="E16" s="27">
        <f>'[2]Раскрытие'!G11</f>
        <v>30439</v>
      </c>
      <c r="F16" s="25">
        <f>'[2]Раскрытие'!G32</f>
        <v>19903</v>
      </c>
    </row>
    <row r="17" spans="1:6" ht="15.75" customHeight="1">
      <c r="A17" s="1">
        <v>9</v>
      </c>
      <c r="B17" s="34" t="s">
        <v>15</v>
      </c>
      <c r="C17" s="35"/>
      <c r="D17" s="1" t="s">
        <v>21</v>
      </c>
      <c r="E17" s="27">
        <f>'[2]Раскрытие'!G12</f>
        <v>57800</v>
      </c>
      <c r="F17" s="25">
        <f>'[2]Раскрытие'!G33</f>
        <v>24800</v>
      </c>
    </row>
    <row r="18" spans="1:6" ht="15.75" customHeight="1">
      <c r="A18" s="1">
        <v>10</v>
      </c>
      <c r="B18" s="34" t="s">
        <v>16</v>
      </c>
      <c r="C18" s="35"/>
      <c r="D18" s="1" t="s">
        <v>21</v>
      </c>
      <c r="E18" s="27">
        <f>'[2]Раскрытие'!G13</f>
        <v>66455</v>
      </c>
      <c r="F18" s="25">
        <f>'[2]Раскрытие'!G34</f>
        <v>28531</v>
      </c>
    </row>
    <row r="19" spans="1:6" ht="15.75" customHeight="1">
      <c r="A19" s="1">
        <v>11</v>
      </c>
      <c r="B19" s="34" t="s">
        <v>17</v>
      </c>
      <c r="C19" s="35"/>
      <c r="D19" s="1" t="s">
        <v>21</v>
      </c>
      <c r="E19" s="27">
        <f>'[2]Раскрытие'!G14</f>
        <v>85535</v>
      </c>
      <c r="F19" s="25">
        <f>'[2]Раскрытие'!G35</f>
        <v>41488</v>
      </c>
    </row>
    <row r="20" spans="1:6" ht="15.75" customHeight="1">
      <c r="A20" s="1">
        <v>12</v>
      </c>
      <c r="B20" s="34" t="s">
        <v>18</v>
      </c>
      <c r="C20" s="35"/>
      <c r="D20" s="1" t="s">
        <v>21</v>
      </c>
      <c r="E20" s="27">
        <f>'[2]Раскрытие'!G15</f>
        <v>28266</v>
      </c>
      <c r="F20" s="25">
        <f>'[2]Раскрытие'!G36</f>
        <v>17770</v>
      </c>
    </row>
    <row r="21" spans="1:6" ht="15.75" customHeight="1">
      <c r="A21" s="1">
        <v>13</v>
      </c>
      <c r="B21" s="43" t="s">
        <v>19</v>
      </c>
      <c r="C21" s="43"/>
      <c r="D21" s="1" t="s">
        <v>21</v>
      </c>
      <c r="E21" s="27">
        <f>'[2]Раскрытие'!G16</f>
        <v>92487</v>
      </c>
      <c r="F21" s="25">
        <f>'[2]Раскрытие'!G37</f>
        <v>47604</v>
      </c>
    </row>
    <row r="22" spans="1:6" ht="15.75" customHeight="1">
      <c r="A22" s="1">
        <v>14</v>
      </c>
      <c r="B22" s="43" t="s">
        <v>20</v>
      </c>
      <c r="C22" s="43"/>
      <c r="D22" s="1" t="s">
        <v>21</v>
      </c>
      <c r="E22" s="27">
        <f>'[2]Раскрытие'!G17</f>
        <v>99148</v>
      </c>
      <c r="F22" s="25">
        <f>'[2]Раскрытие'!G38</f>
        <v>77918</v>
      </c>
    </row>
    <row r="23" spans="1:6" ht="13.5" customHeight="1">
      <c r="A23" s="45" t="s">
        <v>22</v>
      </c>
      <c r="B23" s="45"/>
      <c r="C23" s="45"/>
      <c r="D23" s="4" t="s">
        <v>21</v>
      </c>
      <c r="E23" s="28">
        <f>SUM(E9:E22)</f>
        <v>1023821</v>
      </c>
      <c r="F23" s="31">
        <f>SUM(F9:F22)</f>
        <v>559271</v>
      </c>
    </row>
    <row r="24" spans="2:3" ht="12.75">
      <c r="B24" s="44"/>
      <c r="C24" s="44"/>
    </row>
    <row r="25" spans="5:6" ht="12.75" outlineLevel="1">
      <c r="E25" s="12">
        <f>'[3]12 для отч.'!$S$107+'[3]12 для отч.'!$S$108</f>
        <v>1023821</v>
      </c>
      <c r="F25" s="12">
        <f>'[3]12 для отч.'!$S$144</f>
        <v>559271</v>
      </c>
    </row>
    <row r="26" spans="4:6" ht="12.75" outlineLevel="1">
      <c r="D26" s="19"/>
      <c r="E26" s="20">
        <f>E25-E23</f>
        <v>0</v>
      </c>
      <c r="F26" s="20">
        <f>F25-F23</f>
        <v>0</v>
      </c>
    </row>
  </sheetData>
  <sheetProtection/>
  <mergeCells count="23">
    <mergeCell ref="B24:C24"/>
    <mergeCell ref="B22:C22"/>
    <mergeCell ref="A23:C23"/>
    <mergeCell ref="B20:C20"/>
    <mergeCell ref="B21:C21"/>
    <mergeCell ref="B18:C18"/>
    <mergeCell ref="B19:C19"/>
    <mergeCell ref="B16:C16"/>
    <mergeCell ref="B17:C17"/>
    <mergeCell ref="B14:C14"/>
    <mergeCell ref="B15:C15"/>
    <mergeCell ref="B13:C13"/>
    <mergeCell ref="B11:C11"/>
    <mergeCell ref="B12:C12"/>
    <mergeCell ref="B9:C9"/>
    <mergeCell ref="B10:C10"/>
    <mergeCell ref="D1:F1"/>
    <mergeCell ref="E2:F2"/>
    <mergeCell ref="A4:F5"/>
    <mergeCell ref="A7:A8"/>
    <mergeCell ref="B7:C8"/>
    <mergeCell ref="D7:D8"/>
    <mergeCell ref="E7:F7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4">
      <selection activeCell="F26" sqref="F26"/>
    </sheetView>
  </sheetViews>
  <sheetFormatPr defaultColWidth="9.125" defaultRowHeight="12.75" outlineLevelRow="1"/>
  <cols>
    <col min="1" max="1" width="6.75390625" style="0" customWidth="1"/>
    <col min="3" max="3" width="12.125" style="0" customWidth="1"/>
    <col min="4" max="4" width="10.625" style="0" customWidth="1"/>
    <col min="5" max="6" width="15.375" style="0" customWidth="1"/>
    <col min="7" max="7" width="12.375" style="0" customWidth="1"/>
  </cols>
  <sheetData>
    <row r="1" spans="4:6" ht="12.75">
      <c r="D1" s="42" t="s">
        <v>5</v>
      </c>
      <c r="E1" s="42"/>
      <c r="F1" s="42"/>
    </row>
    <row r="2" spans="5:6" ht="12.75">
      <c r="E2" s="42" t="s">
        <v>6</v>
      </c>
      <c r="F2" s="42"/>
    </row>
    <row r="4" spans="1:14" ht="12.75" customHeight="1">
      <c r="A4" s="39" t="s">
        <v>40</v>
      </c>
      <c r="B4" s="39"/>
      <c r="C4" s="39"/>
      <c r="D4" s="39"/>
      <c r="E4" s="39"/>
      <c r="F4" s="39"/>
      <c r="G4" s="3"/>
      <c r="H4" s="2"/>
      <c r="I4" s="2"/>
      <c r="J4" s="2"/>
      <c r="K4" s="2"/>
      <c r="L4" s="2"/>
      <c r="M4" s="2"/>
      <c r="N4" s="2"/>
    </row>
    <row r="5" spans="1:13" ht="30.75" customHeight="1">
      <c r="A5" s="39"/>
      <c r="B5" s="39"/>
      <c r="C5" s="39"/>
      <c r="D5" s="39"/>
      <c r="E5" s="39"/>
      <c r="F5" s="39"/>
      <c r="G5" s="3"/>
      <c r="H5" s="2"/>
      <c r="I5" s="2"/>
      <c r="J5" s="2"/>
      <c r="K5" s="2"/>
      <c r="L5" s="2"/>
      <c r="M5" s="2"/>
    </row>
    <row r="7" spans="1:6" ht="27.75" customHeight="1">
      <c r="A7" s="40" t="s">
        <v>0</v>
      </c>
      <c r="B7" s="50" t="s">
        <v>1</v>
      </c>
      <c r="C7" s="51"/>
      <c r="D7" s="37" t="s">
        <v>4</v>
      </c>
      <c r="E7" s="36" t="s">
        <v>25</v>
      </c>
      <c r="F7" s="36"/>
    </row>
    <row r="8" spans="1:6" ht="28.5" customHeight="1">
      <c r="A8" s="41"/>
      <c r="B8" s="52"/>
      <c r="C8" s="53"/>
      <c r="D8" s="38"/>
      <c r="E8" s="26" t="s">
        <v>3</v>
      </c>
      <c r="F8" s="26" t="s">
        <v>2</v>
      </c>
    </row>
    <row r="9" spans="1:6" ht="15.75" customHeight="1">
      <c r="A9" s="1">
        <v>1</v>
      </c>
      <c r="B9" s="34" t="s">
        <v>7</v>
      </c>
      <c r="C9" s="35"/>
      <c r="D9" s="1" t="s">
        <v>21</v>
      </c>
      <c r="E9" s="25">
        <f>'[2]Раскрытие'!I4</f>
        <v>85254</v>
      </c>
      <c r="F9" s="25">
        <f>'[2]Раскрытие'!I25</f>
        <v>34713</v>
      </c>
    </row>
    <row r="10" spans="1:6" ht="15.75" customHeight="1">
      <c r="A10" s="1">
        <v>2</v>
      </c>
      <c r="B10" s="34" t="s">
        <v>8</v>
      </c>
      <c r="C10" s="35"/>
      <c r="D10" s="1" t="s">
        <v>21</v>
      </c>
      <c r="E10" s="25">
        <f>'[2]Раскрытие'!I5</f>
        <v>74312</v>
      </c>
      <c r="F10" s="25">
        <f>'[2]Раскрытие'!I26</f>
        <v>7330</v>
      </c>
    </row>
    <row r="11" spans="1:6" ht="15.75" customHeight="1">
      <c r="A11" s="1">
        <v>3</v>
      </c>
      <c r="B11" s="34" t="s">
        <v>9</v>
      </c>
      <c r="C11" s="35"/>
      <c r="D11" s="1" t="s">
        <v>21</v>
      </c>
      <c r="E11" s="25">
        <f>'[2]Раскрытие'!I6</f>
        <v>156756</v>
      </c>
      <c r="F11" s="25">
        <f>'[2]Раскрытие'!I27</f>
        <v>160526</v>
      </c>
    </row>
    <row r="12" spans="1:6" ht="15.75" customHeight="1">
      <c r="A12" s="1">
        <v>4</v>
      </c>
      <c r="B12" s="34" t="s">
        <v>10</v>
      </c>
      <c r="C12" s="35"/>
      <c r="D12" s="1" t="s">
        <v>21</v>
      </c>
      <c r="E12" s="25">
        <f>'[2]Раскрытие'!I7</f>
        <v>74948</v>
      </c>
      <c r="F12" s="25">
        <f>'[2]Раскрытие'!I28</f>
        <v>16578</v>
      </c>
    </row>
    <row r="13" spans="1:6" ht="15.75" customHeight="1">
      <c r="A13" s="1">
        <v>5</v>
      </c>
      <c r="B13" s="34" t="s">
        <v>11</v>
      </c>
      <c r="C13" s="35"/>
      <c r="D13" s="1" t="s">
        <v>21</v>
      </c>
      <c r="E13" s="25">
        <f>'[2]Раскрытие'!I8</f>
        <v>41534</v>
      </c>
      <c r="F13" s="25">
        <f>'[2]Раскрытие'!I29</f>
        <v>39950</v>
      </c>
    </row>
    <row r="14" spans="1:6" ht="15.75" customHeight="1">
      <c r="A14" s="1">
        <v>6</v>
      </c>
      <c r="B14" s="34" t="s">
        <v>12</v>
      </c>
      <c r="C14" s="35"/>
      <c r="D14" s="1" t="s">
        <v>21</v>
      </c>
      <c r="E14" s="25">
        <f>'[2]Раскрытие'!I9</f>
        <v>114155</v>
      </c>
      <c r="F14" s="25">
        <f>'[2]Раскрытие'!I30</f>
        <v>25001</v>
      </c>
    </row>
    <row r="15" spans="1:6" ht="15.75" customHeight="1">
      <c r="A15" s="1">
        <v>7</v>
      </c>
      <c r="B15" s="34" t="s">
        <v>13</v>
      </c>
      <c r="C15" s="35"/>
      <c r="D15" s="1" t="s">
        <v>21</v>
      </c>
      <c r="E15" s="25">
        <f>'[2]Раскрытие'!I10</f>
        <v>32917</v>
      </c>
      <c r="F15" s="25">
        <f>'[2]Раскрытие'!I31</f>
        <v>7717</v>
      </c>
    </row>
    <row r="16" spans="1:6" ht="15.75" customHeight="1">
      <c r="A16" s="1">
        <v>8</v>
      </c>
      <c r="B16" s="34" t="s">
        <v>14</v>
      </c>
      <c r="C16" s="35"/>
      <c r="D16" s="1" t="s">
        <v>21</v>
      </c>
      <c r="E16" s="25">
        <f>'[2]Раскрытие'!I11</f>
        <v>31101</v>
      </c>
      <c r="F16" s="25">
        <f>'[2]Раскрытие'!I32</f>
        <v>19344</v>
      </c>
    </row>
    <row r="17" spans="1:6" ht="15.75" customHeight="1">
      <c r="A17" s="1">
        <v>9</v>
      </c>
      <c r="B17" s="34" t="s">
        <v>15</v>
      </c>
      <c r="C17" s="35"/>
      <c r="D17" s="1" t="s">
        <v>21</v>
      </c>
      <c r="E17" s="25">
        <f>'[2]Раскрытие'!I12</f>
        <v>70200</v>
      </c>
      <c r="F17" s="25">
        <f>'[2]Раскрытие'!I33</f>
        <v>22007</v>
      </c>
    </row>
    <row r="18" spans="1:6" ht="15.75" customHeight="1">
      <c r="A18" s="1">
        <v>10</v>
      </c>
      <c r="B18" s="34" t="s">
        <v>16</v>
      </c>
      <c r="C18" s="35"/>
      <c r="D18" s="1" t="s">
        <v>21</v>
      </c>
      <c r="E18" s="25">
        <f>'[2]Раскрытие'!I13</f>
        <v>63831</v>
      </c>
      <c r="F18" s="25">
        <f>'[2]Раскрытие'!I34</f>
        <v>21531</v>
      </c>
    </row>
    <row r="19" spans="1:6" ht="15.75" customHeight="1">
      <c r="A19" s="1">
        <v>11</v>
      </c>
      <c r="B19" s="34" t="s">
        <v>17</v>
      </c>
      <c r="C19" s="35"/>
      <c r="D19" s="1" t="s">
        <v>21</v>
      </c>
      <c r="E19" s="25">
        <f>'[2]Раскрытие'!I14</f>
        <v>89925</v>
      </c>
      <c r="F19" s="25">
        <f>'[2]Раскрытие'!I35</f>
        <v>39071</v>
      </c>
    </row>
    <row r="20" spans="1:6" ht="15.75" customHeight="1">
      <c r="A20" s="1">
        <v>12</v>
      </c>
      <c r="B20" s="34" t="s">
        <v>18</v>
      </c>
      <c r="C20" s="35"/>
      <c r="D20" s="1" t="s">
        <v>21</v>
      </c>
      <c r="E20" s="25">
        <f>'[2]Раскрытие'!I15</f>
        <v>29939</v>
      </c>
      <c r="F20" s="25">
        <f>'[2]Раскрытие'!I36</f>
        <v>10817</v>
      </c>
    </row>
    <row r="21" spans="1:6" ht="15.75" customHeight="1">
      <c r="A21" s="1">
        <v>13</v>
      </c>
      <c r="B21" s="34" t="s">
        <v>19</v>
      </c>
      <c r="C21" s="35"/>
      <c r="D21" s="1" t="s">
        <v>21</v>
      </c>
      <c r="E21" s="25">
        <f>'[2]Раскрытие'!I16</f>
        <v>104538</v>
      </c>
      <c r="F21" s="25">
        <f>'[2]Раскрытие'!I37</f>
        <v>42938</v>
      </c>
    </row>
    <row r="22" spans="1:6" ht="15.75" customHeight="1">
      <c r="A22" s="1">
        <v>14</v>
      </c>
      <c r="B22" s="34" t="s">
        <v>20</v>
      </c>
      <c r="C22" s="35"/>
      <c r="D22" s="1" t="s">
        <v>21</v>
      </c>
      <c r="E22" s="25">
        <f>'[2]Раскрытие'!I17</f>
        <v>86723</v>
      </c>
      <c r="F22" s="25">
        <f>'[2]Раскрытие'!I38</f>
        <v>76181</v>
      </c>
    </row>
    <row r="23" spans="1:6" ht="13.5" customHeight="1">
      <c r="A23" s="47" t="s">
        <v>22</v>
      </c>
      <c r="B23" s="48"/>
      <c r="C23" s="49"/>
      <c r="D23" s="4" t="s">
        <v>21</v>
      </c>
      <c r="E23" s="31">
        <f>SUM(E9:E22)</f>
        <v>1056133</v>
      </c>
      <c r="F23" s="31">
        <f>SUM(F9:F22)</f>
        <v>523704</v>
      </c>
    </row>
    <row r="24" spans="2:6" ht="12.75">
      <c r="B24" s="46"/>
      <c r="C24" s="46"/>
      <c r="E24" s="11"/>
      <c r="F24" s="11"/>
    </row>
    <row r="25" spans="5:6" ht="12.75" outlineLevel="1">
      <c r="E25" s="21">
        <f>'[3]12 для отч.'!$S$155+'[3]12 для отч.'!$S$156</f>
        <v>1056133</v>
      </c>
      <c r="F25" s="21">
        <f>'[3]12 для отч.'!$S$192</f>
        <v>523704</v>
      </c>
    </row>
    <row r="26" spans="5:6" ht="12.75">
      <c r="E26" s="21">
        <f>E25-E23</f>
        <v>0</v>
      </c>
      <c r="F26" s="22">
        <f>F25-F23</f>
        <v>0</v>
      </c>
    </row>
  </sheetData>
  <sheetProtection/>
  <mergeCells count="23">
    <mergeCell ref="B9:C9"/>
    <mergeCell ref="B10:C10"/>
    <mergeCell ref="B11:C11"/>
    <mergeCell ref="D1:F1"/>
    <mergeCell ref="E2:F2"/>
    <mergeCell ref="A4:F5"/>
    <mergeCell ref="A7:A8"/>
    <mergeCell ref="B7:C8"/>
    <mergeCell ref="D7:D8"/>
    <mergeCell ref="E7:F7"/>
    <mergeCell ref="B15:C15"/>
    <mergeCell ref="B16:C16"/>
    <mergeCell ref="B17:C17"/>
    <mergeCell ref="B12:C12"/>
    <mergeCell ref="B13:C13"/>
    <mergeCell ref="B14:C14"/>
    <mergeCell ref="B21:C21"/>
    <mergeCell ref="B24:C24"/>
    <mergeCell ref="B22:C22"/>
    <mergeCell ref="A23:C23"/>
    <mergeCell ref="B18:C18"/>
    <mergeCell ref="B19:C19"/>
    <mergeCell ref="B20:C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J21" sqref="J21"/>
    </sheetView>
  </sheetViews>
  <sheetFormatPr defaultColWidth="9.125" defaultRowHeight="12.75" outlineLevelRow="1"/>
  <cols>
    <col min="1" max="1" width="6.75390625" style="0" customWidth="1"/>
    <col min="3" max="3" width="13.75390625" style="0" customWidth="1"/>
    <col min="4" max="4" width="10.625" style="0" customWidth="1"/>
    <col min="5" max="6" width="13.25390625" style="0" customWidth="1"/>
    <col min="7" max="7" width="9.125" style="0" customWidth="1"/>
  </cols>
  <sheetData>
    <row r="1" spans="4:6" ht="12.75">
      <c r="D1" s="42" t="s">
        <v>5</v>
      </c>
      <c r="E1" s="42"/>
      <c r="F1" s="42"/>
    </row>
    <row r="2" spans="5:6" ht="12.75">
      <c r="E2" s="42" t="s">
        <v>6</v>
      </c>
      <c r="F2" s="42"/>
    </row>
    <row r="4" spans="1:14" ht="12.75" customHeight="1">
      <c r="A4" s="39" t="s">
        <v>41</v>
      </c>
      <c r="B4" s="39"/>
      <c r="C4" s="39"/>
      <c r="D4" s="39"/>
      <c r="E4" s="39"/>
      <c r="F4" s="39"/>
      <c r="G4" s="3"/>
      <c r="H4" s="2"/>
      <c r="I4" s="2"/>
      <c r="J4" s="2"/>
      <c r="K4" s="2"/>
      <c r="L4" s="2"/>
      <c r="M4" s="2"/>
      <c r="N4" s="2"/>
    </row>
    <row r="5" spans="1:13" ht="30.75" customHeight="1">
      <c r="A5" s="39"/>
      <c r="B5" s="39"/>
      <c r="C5" s="39"/>
      <c r="D5" s="39"/>
      <c r="E5" s="39"/>
      <c r="F5" s="39"/>
      <c r="G5" s="3"/>
      <c r="H5" s="2"/>
      <c r="I5" s="2"/>
      <c r="J5" s="2"/>
      <c r="K5" s="2"/>
      <c r="L5" s="2"/>
      <c r="M5" s="2"/>
    </row>
    <row r="7" spans="1:6" ht="27.75" customHeight="1">
      <c r="A7" s="40" t="s">
        <v>0</v>
      </c>
      <c r="B7" s="50" t="s">
        <v>1</v>
      </c>
      <c r="C7" s="51"/>
      <c r="D7" s="37" t="s">
        <v>4</v>
      </c>
      <c r="E7" s="36" t="s">
        <v>27</v>
      </c>
      <c r="F7" s="36"/>
    </row>
    <row r="8" spans="1:6" ht="28.5" customHeight="1">
      <c r="A8" s="41"/>
      <c r="B8" s="52"/>
      <c r="C8" s="53"/>
      <c r="D8" s="38"/>
      <c r="E8" s="26" t="s">
        <v>3</v>
      </c>
      <c r="F8" s="26" t="s">
        <v>2</v>
      </c>
    </row>
    <row r="9" spans="1:6" ht="15.75" customHeight="1">
      <c r="A9" s="1">
        <v>1</v>
      </c>
      <c r="B9" s="34" t="s">
        <v>7</v>
      </c>
      <c r="C9" s="35"/>
      <c r="D9" s="1" t="s">
        <v>21</v>
      </c>
      <c r="E9" s="25">
        <f>'[2]Раскрытие'!J4</f>
        <v>77506</v>
      </c>
      <c r="F9" s="25">
        <f>'[2]Раскрытие'!J25</f>
        <v>28143</v>
      </c>
    </row>
    <row r="10" spans="1:6" ht="15.75" customHeight="1">
      <c r="A10" s="1">
        <v>2</v>
      </c>
      <c r="B10" s="34" t="s">
        <v>8</v>
      </c>
      <c r="C10" s="35"/>
      <c r="D10" s="1" t="s">
        <v>21</v>
      </c>
      <c r="E10" s="25">
        <f>'[2]Раскрытие'!J5</f>
        <v>55238</v>
      </c>
      <c r="F10" s="25">
        <f>'[2]Раскрытие'!J26</f>
        <v>6191</v>
      </c>
    </row>
    <row r="11" spans="1:6" ht="15.75" customHeight="1">
      <c r="A11" s="1">
        <v>3</v>
      </c>
      <c r="B11" s="34" t="s">
        <v>9</v>
      </c>
      <c r="C11" s="35"/>
      <c r="D11" s="1" t="s">
        <v>21</v>
      </c>
      <c r="E11" s="25">
        <f>'[2]Раскрытие'!J6</f>
        <v>148685</v>
      </c>
      <c r="F11" s="25">
        <f>'[2]Раскрытие'!J27</f>
        <v>148162</v>
      </c>
    </row>
    <row r="12" spans="1:6" ht="15.75" customHeight="1">
      <c r="A12" s="1">
        <v>4</v>
      </c>
      <c r="B12" s="34" t="s">
        <v>10</v>
      </c>
      <c r="C12" s="35"/>
      <c r="D12" s="1" t="s">
        <v>21</v>
      </c>
      <c r="E12" s="25">
        <f>'[2]Раскрытие'!J7</f>
        <v>62140</v>
      </c>
      <c r="F12" s="25">
        <f>'[2]Раскрытие'!J28</f>
        <v>12043</v>
      </c>
    </row>
    <row r="13" spans="1:6" ht="15.75" customHeight="1">
      <c r="A13" s="1">
        <v>5</v>
      </c>
      <c r="B13" s="34" t="s">
        <v>11</v>
      </c>
      <c r="C13" s="35"/>
      <c r="D13" s="1" t="s">
        <v>21</v>
      </c>
      <c r="E13" s="25">
        <f>'[2]Раскрытие'!J8</f>
        <v>38909</v>
      </c>
      <c r="F13" s="25">
        <f>'[2]Раскрытие'!J29</f>
        <v>37593</v>
      </c>
    </row>
    <row r="14" spans="1:6" ht="15.75" customHeight="1">
      <c r="A14" s="1">
        <v>6</v>
      </c>
      <c r="B14" s="34" t="s">
        <v>12</v>
      </c>
      <c r="C14" s="35"/>
      <c r="D14" s="1" t="s">
        <v>21</v>
      </c>
      <c r="E14" s="25">
        <f>'[2]Раскрытие'!J9</f>
        <v>90883</v>
      </c>
      <c r="F14" s="25">
        <f>'[2]Раскрытие'!J30</f>
        <v>20237</v>
      </c>
    </row>
    <row r="15" spans="1:6" ht="15.75" customHeight="1">
      <c r="A15" s="1">
        <v>7</v>
      </c>
      <c r="B15" s="34" t="s">
        <v>13</v>
      </c>
      <c r="C15" s="35"/>
      <c r="D15" s="1" t="s">
        <v>21</v>
      </c>
      <c r="E15" s="25">
        <f>'[2]Раскрытие'!J10</f>
        <v>27522</v>
      </c>
      <c r="F15" s="25">
        <f>'[2]Раскрытие'!J31</f>
        <v>4425</v>
      </c>
    </row>
    <row r="16" spans="1:6" ht="15.75" customHeight="1">
      <c r="A16" s="1">
        <v>8</v>
      </c>
      <c r="B16" s="34" t="s">
        <v>14</v>
      </c>
      <c r="C16" s="35"/>
      <c r="D16" s="1" t="s">
        <v>21</v>
      </c>
      <c r="E16" s="25">
        <f>'[2]Раскрытие'!J11</f>
        <v>29992</v>
      </c>
      <c r="F16" s="25">
        <f>'[2]Раскрытие'!J32</f>
        <v>16788</v>
      </c>
    </row>
    <row r="17" spans="1:6" ht="15.75" customHeight="1">
      <c r="A17" s="1">
        <v>9</v>
      </c>
      <c r="B17" s="34" t="s">
        <v>15</v>
      </c>
      <c r="C17" s="35"/>
      <c r="D17" s="1" t="s">
        <v>21</v>
      </c>
      <c r="E17" s="25">
        <f>'[2]Раскрытие'!J12</f>
        <v>61500</v>
      </c>
      <c r="F17" s="25">
        <f>'[2]Раскрытие'!J33</f>
        <v>19102</v>
      </c>
    </row>
    <row r="18" spans="1:6" ht="15.75" customHeight="1">
      <c r="A18" s="1">
        <v>10</v>
      </c>
      <c r="B18" s="34" t="s">
        <v>16</v>
      </c>
      <c r="C18" s="35"/>
      <c r="D18" s="1" t="s">
        <v>21</v>
      </c>
      <c r="E18" s="25">
        <f>'[2]Раскрытие'!J13</f>
        <v>51372</v>
      </c>
      <c r="F18" s="25">
        <f>'[2]Раскрытие'!J34</f>
        <v>21738</v>
      </c>
    </row>
    <row r="19" spans="1:6" ht="15.75" customHeight="1">
      <c r="A19" s="1">
        <v>11</v>
      </c>
      <c r="B19" s="34" t="s">
        <v>17</v>
      </c>
      <c r="C19" s="35"/>
      <c r="D19" s="1" t="s">
        <v>21</v>
      </c>
      <c r="E19" s="25">
        <f>'[2]Раскрытие'!J14</f>
        <v>85980</v>
      </c>
      <c r="F19" s="25">
        <f>'[2]Раскрытие'!J35</f>
        <v>27781</v>
      </c>
    </row>
    <row r="20" spans="1:6" ht="15.75" customHeight="1">
      <c r="A20" s="1">
        <v>12</v>
      </c>
      <c r="B20" s="34" t="s">
        <v>18</v>
      </c>
      <c r="C20" s="35"/>
      <c r="D20" s="1" t="s">
        <v>21</v>
      </c>
      <c r="E20" s="25">
        <f>'[2]Раскрытие'!J15</f>
        <v>26876</v>
      </c>
      <c r="F20" s="25">
        <f>'[2]Раскрытие'!J36</f>
        <v>9479</v>
      </c>
    </row>
    <row r="21" spans="1:6" ht="15.75" customHeight="1">
      <c r="A21" s="1">
        <v>13</v>
      </c>
      <c r="B21" s="34" t="s">
        <v>19</v>
      </c>
      <c r="C21" s="35"/>
      <c r="D21" s="1" t="s">
        <v>21</v>
      </c>
      <c r="E21" s="25">
        <f>'[2]Раскрытие'!J16</f>
        <v>92150</v>
      </c>
      <c r="F21" s="25">
        <f>'[2]Раскрытие'!J37</f>
        <v>34993</v>
      </c>
    </row>
    <row r="22" spans="1:6" ht="15.75" customHeight="1">
      <c r="A22" s="1">
        <v>14</v>
      </c>
      <c r="B22" s="34" t="s">
        <v>20</v>
      </c>
      <c r="C22" s="35"/>
      <c r="D22" s="1" t="s">
        <v>21</v>
      </c>
      <c r="E22" s="25">
        <f>'[2]Раскрытие'!J17</f>
        <v>84060</v>
      </c>
      <c r="F22" s="25">
        <f>'[2]Раскрытие'!J38</f>
        <v>50170</v>
      </c>
    </row>
    <row r="23" spans="1:6" ht="13.5" customHeight="1">
      <c r="A23" s="47" t="s">
        <v>22</v>
      </c>
      <c r="B23" s="48"/>
      <c r="C23" s="49"/>
      <c r="D23" s="4" t="s">
        <v>21</v>
      </c>
      <c r="E23" s="31">
        <f>SUM(E9:E22)</f>
        <v>932813</v>
      </c>
      <c r="F23" s="31">
        <f>SUM(F9:F22)</f>
        <v>436845</v>
      </c>
    </row>
    <row r="24" spans="2:6" ht="12.75" outlineLevel="1">
      <c r="B24" s="46"/>
      <c r="C24" s="46"/>
      <c r="E24" s="33">
        <f>'[3]12 для отч.'!$S$204+'[3]12 для отч.'!$S$205</f>
        <v>932813</v>
      </c>
      <c r="F24" s="33">
        <f>'[3]12 для отч.'!$S$241</f>
        <v>436845</v>
      </c>
    </row>
    <row r="25" spans="5:6" ht="12.75" outlineLevel="1">
      <c r="E25" s="32">
        <f>E23-E24</f>
        <v>0</v>
      </c>
      <c r="F25" s="32">
        <f>F23-F24</f>
        <v>0</v>
      </c>
    </row>
  </sheetData>
  <sheetProtection/>
  <mergeCells count="23">
    <mergeCell ref="B9:C9"/>
    <mergeCell ref="B10:C10"/>
    <mergeCell ref="D1:F1"/>
    <mergeCell ref="E2:F2"/>
    <mergeCell ref="A4:F5"/>
    <mergeCell ref="A7:A8"/>
    <mergeCell ref="B7:C8"/>
    <mergeCell ref="D7:D8"/>
    <mergeCell ref="E7:F7"/>
    <mergeCell ref="B16:C16"/>
    <mergeCell ref="B17:C17"/>
    <mergeCell ref="B14:C14"/>
    <mergeCell ref="B15:C15"/>
    <mergeCell ref="B13:C13"/>
    <mergeCell ref="B11:C11"/>
    <mergeCell ref="B12:C12"/>
    <mergeCell ref="B24:C24"/>
    <mergeCell ref="B22:C22"/>
    <mergeCell ref="A23:C23"/>
    <mergeCell ref="B20:C20"/>
    <mergeCell ref="B21:C21"/>
    <mergeCell ref="B18:C18"/>
    <mergeCell ref="B19:C1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F25" sqref="F25"/>
    </sheetView>
  </sheetViews>
  <sheetFormatPr defaultColWidth="9.125" defaultRowHeight="12.75" outlineLevelRow="1"/>
  <cols>
    <col min="1" max="1" width="6.75390625" style="0" customWidth="1"/>
    <col min="3" max="3" width="13.75390625" style="0" customWidth="1"/>
    <col min="4" max="4" width="10.625" style="0" customWidth="1"/>
    <col min="5" max="6" width="13.75390625" style="0" customWidth="1"/>
    <col min="7" max="7" width="9.125" style="0" customWidth="1"/>
  </cols>
  <sheetData>
    <row r="1" spans="4:6" ht="12.75">
      <c r="D1" s="42" t="s">
        <v>5</v>
      </c>
      <c r="E1" s="42"/>
      <c r="F1" s="42"/>
    </row>
    <row r="2" spans="5:6" ht="12.75">
      <c r="E2" s="42" t="s">
        <v>6</v>
      </c>
      <c r="F2" s="42"/>
    </row>
    <row r="4" spans="1:14" ht="12.75" customHeight="1">
      <c r="A4" s="39" t="s">
        <v>42</v>
      </c>
      <c r="B4" s="39"/>
      <c r="C4" s="39"/>
      <c r="D4" s="39"/>
      <c r="E4" s="39"/>
      <c r="F4" s="39"/>
      <c r="G4" s="3"/>
      <c r="H4" s="2"/>
      <c r="I4" s="2"/>
      <c r="J4" s="2"/>
      <c r="K4" s="2"/>
      <c r="L4" s="2"/>
      <c r="M4" s="2"/>
      <c r="N4" s="2"/>
    </row>
    <row r="5" spans="1:13" ht="30.75" customHeight="1">
      <c r="A5" s="39"/>
      <c r="B5" s="39"/>
      <c r="C5" s="39"/>
      <c r="D5" s="39"/>
      <c r="E5" s="39"/>
      <c r="F5" s="39"/>
      <c r="G5" s="3"/>
      <c r="H5" s="2"/>
      <c r="I5" s="2"/>
      <c r="J5" s="2"/>
      <c r="K5" s="2"/>
      <c r="L5" s="2"/>
      <c r="M5" s="2"/>
    </row>
    <row r="7" spans="1:6" ht="27.75" customHeight="1">
      <c r="A7" s="40" t="s">
        <v>0</v>
      </c>
      <c r="B7" s="50" t="s">
        <v>1</v>
      </c>
      <c r="C7" s="51"/>
      <c r="D7" s="37" t="s">
        <v>4</v>
      </c>
      <c r="E7" s="36" t="s">
        <v>28</v>
      </c>
      <c r="F7" s="36"/>
    </row>
    <row r="8" spans="1:6" ht="28.5" customHeight="1">
      <c r="A8" s="41"/>
      <c r="B8" s="52"/>
      <c r="C8" s="53"/>
      <c r="D8" s="38"/>
      <c r="E8" s="26" t="s">
        <v>3</v>
      </c>
      <c r="F8" s="26" t="s">
        <v>2</v>
      </c>
    </row>
    <row r="9" spans="1:11" ht="15.75" customHeight="1">
      <c r="A9" s="1">
        <v>1</v>
      </c>
      <c r="B9" s="34" t="s">
        <v>7</v>
      </c>
      <c r="C9" s="35"/>
      <c r="D9" s="1" t="s">
        <v>21</v>
      </c>
      <c r="E9" s="29">
        <f>'[2]Раскрытие'!K4</f>
        <v>62646</v>
      </c>
      <c r="F9" s="25">
        <f>'[2]Раскрытие'!K25</f>
        <v>24836</v>
      </c>
      <c r="H9" s="5"/>
      <c r="I9" s="5"/>
      <c r="J9" s="5"/>
      <c r="K9" s="5"/>
    </row>
    <row r="10" spans="1:11" ht="15.75" customHeight="1">
      <c r="A10" s="1">
        <v>2</v>
      </c>
      <c r="B10" s="34" t="s">
        <v>8</v>
      </c>
      <c r="C10" s="35"/>
      <c r="D10" s="1" t="s">
        <v>21</v>
      </c>
      <c r="E10" s="29">
        <f>'[2]Раскрытие'!K5</f>
        <v>45247</v>
      </c>
      <c r="F10" s="25">
        <f>'[2]Раскрытие'!K26</f>
        <v>2769</v>
      </c>
      <c r="H10" s="5"/>
      <c r="I10" s="5"/>
      <c r="J10" s="5"/>
      <c r="K10" s="5"/>
    </row>
    <row r="11" spans="1:11" ht="15.75" customHeight="1">
      <c r="A11" s="1">
        <v>3</v>
      </c>
      <c r="B11" s="34" t="s">
        <v>9</v>
      </c>
      <c r="C11" s="35"/>
      <c r="D11" s="1" t="s">
        <v>21</v>
      </c>
      <c r="E11" s="29">
        <f>'[2]Раскрытие'!K6</f>
        <v>162103</v>
      </c>
      <c r="F11" s="25">
        <f>'[2]Раскрытие'!K27</f>
        <v>136268</v>
      </c>
      <c r="H11" s="5"/>
      <c r="I11" s="5"/>
      <c r="J11" s="5"/>
      <c r="K11" s="5"/>
    </row>
    <row r="12" spans="1:11" ht="15.75" customHeight="1">
      <c r="A12" s="1">
        <v>4</v>
      </c>
      <c r="B12" s="34" t="s">
        <v>10</v>
      </c>
      <c r="C12" s="35"/>
      <c r="D12" s="1" t="s">
        <v>21</v>
      </c>
      <c r="E12" s="29">
        <f>'[2]Раскрытие'!K7</f>
        <v>54291</v>
      </c>
      <c r="F12" s="25">
        <f>'[2]Раскрытие'!K28</f>
        <v>9828</v>
      </c>
      <c r="H12" s="5"/>
      <c r="I12" s="5"/>
      <c r="J12" s="5"/>
      <c r="K12" s="5"/>
    </row>
    <row r="13" spans="1:11" ht="15.75" customHeight="1">
      <c r="A13" s="1">
        <v>5</v>
      </c>
      <c r="B13" s="34" t="s">
        <v>11</v>
      </c>
      <c r="C13" s="35"/>
      <c r="D13" s="1" t="s">
        <v>21</v>
      </c>
      <c r="E13" s="29">
        <f>'[2]Раскрытие'!K8</f>
        <v>35284</v>
      </c>
      <c r="F13" s="25">
        <f>'[2]Раскрытие'!K29</f>
        <v>32475</v>
      </c>
      <c r="H13" s="5"/>
      <c r="I13" s="5"/>
      <c r="J13" s="5"/>
      <c r="K13" s="5"/>
    </row>
    <row r="14" spans="1:11" ht="15.75" customHeight="1">
      <c r="A14" s="1">
        <v>6</v>
      </c>
      <c r="B14" s="34" t="s">
        <v>12</v>
      </c>
      <c r="C14" s="35"/>
      <c r="D14" s="1" t="s">
        <v>21</v>
      </c>
      <c r="E14" s="29">
        <f>'[2]Раскрытие'!K9</f>
        <v>73828</v>
      </c>
      <c r="F14" s="25">
        <f>'[2]Раскрытие'!K30</f>
        <v>14296</v>
      </c>
      <c r="H14" s="5"/>
      <c r="I14" s="5"/>
      <c r="J14" s="5"/>
      <c r="K14" s="5"/>
    </row>
    <row r="15" spans="1:11" ht="15.75" customHeight="1">
      <c r="A15" s="1">
        <v>7</v>
      </c>
      <c r="B15" s="34" t="s">
        <v>13</v>
      </c>
      <c r="C15" s="35"/>
      <c r="D15" s="1" t="s">
        <v>21</v>
      </c>
      <c r="E15" s="29">
        <f>'[2]Раскрытие'!K10</f>
        <v>27876</v>
      </c>
      <c r="F15" s="25">
        <f>'[2]Раскрытие'!K31</f>
        <v>3590</v>
      </c>
      <c r="H15" s="5"/>
      <c r="I15" s="5"/>
      <c r="J15" s="5"/>
      <c r="K15" s="5"/>
    </row>
    <row r="16" spans="1:11" ht="15.75" customHeight="1">
      <c r="A16" s="1">
        <v>8</v>
      </c>
      <c r="B16" s="34" t="s">
        <v>14</v>
      </c>
      <c r="C16" s="35"/>
      <c r="D16" s="1" t="s">
        <v>21</v>
      </c>
      <c r="E16" s="29">
        <f>'[2]Раскрытие'!K11</f>
        <v>26191</v>
      </c>
      <c r="F16" s="25">
        <f>'[2]Раскрытие'!K32</f>
        <v>14401</v>
      </c>
      <c r="H16" s="5"/>
      <c r="I16" s="5"/>
      <c r="J16" s="5"/>
      <c r="K16" s="5"/>
    </row>
    <row r="17" spans="1:11" ht="15.75" customHeight="1">
      <c r="A17" s="1">
        <v>9</v>
      </c>
      <c r="B17" s="34" t="s">
        <v>15</v>
      </c>
      <c r="C17" s="35"/>
      <c r="D17" s="1" t="s">
        <v>21</v>
      </c>
      <c r="E17" s="29">
        <f>'[2]Раскрытие'!K12</f>
        <v>45500</v>
      </c>
      <c r="F17" s="25">
        <f>'[2]Раскрытие'!K33</f>
        <v>15376</v>
      </c>
      <c r="H17" s="5"/>
      <c r="I17" s="5"/>
      <c r="J17" s="5"/>
      <c r="K17" s="5"/>
    </row>
    <row r="18" spans="1:11" ht="15.75" customHeight="1">
      <c r="A18" s="1">
        <v>10</v>
      </c>
      <c r="B18" s="34" t="s">
        <v>16</v>
      </c>
      <c r="C18" s="35"/>
      <c r="D18" s="1" t="s">
        <v>21</v>
      </c>
      <c r="E18" s="29">
        <f>'[2]Раскрытие'!K13</f>
        <v>50165</v>
      </c>
      <c r="F18" s="25">
        <f>'[2]Раскрытие'!K34</f>
        <v>15100</v>
      </c>
      <c r="H18" s="5"/>
      <c r="I18" s="5"/>
      <c r="J18" s="5"/>
      <c r="K18" s="5"/>
    </row>
    <row r="19" spans="1:11" ht="15.75" customHeight="1">
      <c r="A19" s="1">
        <v>11</v>
      </c>
      <c r="B19" s="34" t="s">
        <v>17</v>
      </c>
      <c r="C19" s="35"/>
      <c r="D19" s="1" t="s">
        <v>21</v>
      </c>
      <c r="E19" s="29">
        <f>'[2]Раскрытие'!K14</f>
        <v>84956</v>
      </c>
      <c r="F19" s="25">
        <f>'[2]Раскрытие'!K35</f>
        <v>26408</v>
      </c>
      <c r="H19" s="5"/>
      <c r="I19" s="5"/>
      <c r="J19" s="5"/>
      <c r="K19" s="5"/>
    </row>
    <row r="20" spans="1:11" ht="15.75" customHeight="1">
      <c r="A20" s="1">
        <v>12</v>
      </c>
      <c r="B20" s="34" t="s">
        <v>18</v>
      </c>
      <c r="C20" s="35"/>
      <c r="D20" s="1" t="s">
        <v>21</v>
      </c>
      <c r="E20" s="29">
        <f>'[2]Раскрытие'!K15</f>
        <v>22135</v>
      </c>
      <c r="F20" s="25">
        <f>'[2]Раскрытие'!K36</f>
        <v>7492</v>
      </c>
      <c r="H20" s="5"/>
      <c r="I20" s="5"/>
      <c r="J20" s="5"/>
      <c r="K20" s="5"/>
    </row>
    <row r="21" spans="1:11" ht="15.75" customHeight="1">
      <c r="A21" s="1">
        <v>13</v>
      </c>
      <c r="B21" s="34" t="s">
        <v>19</v>
      </c>
      <c r="C21" s="35"/>
      <c r="D21" s="1" t="s">
        <v>21</v>
      </c>
      <c r="E21" s="29">
        <f>'[2]Раскрытие'!K16</f>
        <v>78592</v>
      </c>
      <c r="F21" s="25">
        <f>'[2]Раскрытие'!K37</f>
        <v>30984</v>
      </c>
      <c r="H21" s="5"/>
      <c r="I21" s="5"/>
      <c r="J21" s="5"/>
      <c r="K21" s="5"/>
    </row>
    <row r="22" spans="1:11" ht="15.75" customHeight="1">
      <c r="A22" s="1">
        <v>14</v>
      </c>
      <c r="B22" s="34" t="s">
        <v>20</v>
      </c>
      <c r="C22" s="35"/>
      <c r="D22" s="1" t="s">
        <v>21</v>
      </c>
      <c r="E22" s="29">
        <f>'[2]Раскрытие'!K17</f>
        <v>82855</v>
      </c>
      <c r="F22" s="25">
        <f>'[2]Раскрытие'!K38</f>
        <v>37664</v>
      </c>
      <c r="H22" s="5"/>
      <c r="I22" s="5"/>
      <c r="J22" s="5"/>
      <c r="K22" s="5"/>
    </row>
    <row r="23" spans="1:11" ht="13.5" customHeight="1">
      <c r="A23" s="47" t="s">
        <v>22</v>
      </c>
      <c r="B23" s="48"/>
      <c r="C23" s="49"/>
      <c r="D23" s="4" t="s">
        <v>21</v>
      </c>
      <c r="E23" s="29">
        <f>SUM(E9:E22)</f>
        <v>851669</v>
      </c>
      <c r="F23" s="29">
        <f>SUM(F9:F22)</f>
        <v>371487</v>
      </c>
      <c r="H23" s="5"/>
      <c r="I23" s="5"/>
      <c r="J23" s="5"/>
      <c r="K23" s="5"/>
    </row>
    <row r="24" spans="2:6" ht="12.75" outlineLevel="1">
      <c r="B24" s="46"/>
      <c r="C24" s="46"/>
      <c r="E24" s="12">
        <f>'[3]12 для отч.'!$S$253+'[3]12 для отч.'!$S$254</f>
        <v>851669</v>
      </c>
      <c r="F24" s="12">
        <f>'[3]12 для отч.'!$S$290</f>
        <v>371487</v>
      </c>
    </row>
    <row r="25" spans="5:6" ht="12.75" outlineLevel="1">
      <c r="E25" s="14">
        <f>E23-E24</f>
        <v>0</v>
      </c>
      <c r="F25" s="14">
        <f>F23-F24</f>
        <v>0</v>
      </c>
    </row>
  </sheetData>
  <sheetProtection/>
  <mergeCells count="23">
    <mergeCell ref="E7:F7"/>
    <mergeCell ref="B11:C11"/>
    <mergeCell ref="B12:C12"/>
    <mergeCell ref="B9:C9"/>
    <mergeCell ref="B10:C10"/>
    <mergeCell ref="D1:F1"/>
    <mergeCell ref="E2:F2"/>
    <mergeCell ref="A4:F5"/>
    <mergeCell ref="A7:A8"/>
    <mergeCell ref="B7:C8"/>
    <mergeCell ref="D7:D8"/>
    <mergeCell ref="B17:C17"/>
    <mergeCell ref="B18:C18"/>
    <mergeCell ref="B15:C15"/>
    <mergeCell ref="B16:C16"/>
    <mergeCell ref="B13:C13"/>
    <mergeCell ref="B14:C14"/>
    <mergeCell ref="B21:C21"/>
    <mergeCell ref="B24:C24"/>
    <mergeCell ref="B22:C22"/>
    <mergeCell ref="A23:C23"/>
    <mergeCell ref="B19:C19"/>
    <mergeCell ref="B20:C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E26" sqref="E26"/>
    </sheetView>
  </sheetViews>
  <sheetFormatPr defaultColWidth="9.125" defaultRowHeight="12.75" outlineLevelRow="1"/>
  <cols>
    <col min="1" max="1" width="6.75390625" style="0" customWidth="1"/>
    <col min="3" max="3" width="13.75390625" style="0" customWidth="1"/>
    <col min="4" max="4" width="10.625" style="0" customWidth="1"/>
    <col min="5" max="6" width="17.375" style="0" customWidth="1"/>
    <col min="7" max="7" width="10.00390625" style="0" customWidth="1"/>
  </cols>
  <sheetData>
    <row r="1" spans="4:6" ht="12.75">
      <c r="D1" s="42" t="s">
        <v>5</v>
      </c>
      <c r="E1" s="42"/>
      <c r="F1" s="42"/>
    </row>
    <row r="2" spans="5:6" ht="12.75">
      <c r="E2" s="42" t="s">
        <v>6</v>
      </c>
      <c r="F2" s="42"/>
    </row>
    <row r="4" spans="1:14" ht="12.75" customHeight="1">
      <c r="A4" s="39" t="s">
        <v>43</v>
      </c>
      <c r="B4" s="39"/>
      <c r="C4" s="39"/>
      <c r="D4" s="39"/>
      <c r="E4" s="39"/>
      <c r="F4" s="39"/>
      <c r="G4" s="3"/>
      <c r="H4" s="2"/>
      <c r="I4" s="2"/>
      <c r="J4" s="2"/>
      <c r="K4" s="2"/>
      <c r="L4" s="2"/>
      <c r="M4" s="2"/>
      <c r="N4" s="2"/>
    </row>
    <row r="5" spans="1:13" ht="30.75" customHeight="1">
      <c r="A5" s="39"/>
      <c r="B5" s="39"/>
      <c r="C5" s="39"/>
      <c r="D5" s="39"/>
      <c r="E5" s="39"/>
      <c r="F5" s="39"/>
      <c r="G5" s="3"/>
      <c r="H5" s="2"/>
      <c r="I5" s="2"/>
      <c r="J5" s="2"/>
      <c r="K5" s="2"/>
      <c r="L5" s="2"/>
      <c r="M5" s="2"/>
    </row>
    <row r="7" spans="1:6" ht="27.75" customHeight="1">
      <c r="A7" s="40" t="s">
        <v>0</v>
      </c>
      <c r="B7" s="50" t="s">
        <v>1</v>
      </c>
      <c r="C7" s="51"/>
      <c r="D7" s="37" t="s">
        <v>4</v>
      </c>
      <c r="E7" s="36" t="s">
        <v>29</v>
      </c>
      <c r="F7" s="36"/>
    </row>
    <row r="8" spans="1:6" ht="28.5" customHeight="1">
      <c r="A8" s="41"/>
      <c r="B8" s="52"/>
      <c r="C8" s="53"/>
      <c r="D8" s="38"/>
      <c r="E8" s="26" t="s">
        <v>3</v>
      </c>
      <c r="F8" s="26" t="s">
        <v>2</v>
      </c>
    </row>
    <row r="9" spans="1:8" ht="15.75" customHeight="1">
      <c r="A9" s="1">
        <v>1</v>
      </c>
      <c r="B9" s="34" t="s">
        <v>7</v>
      </c>
      <c r="C9" s="35"/>
      <c r="D9" s="1" t="s">
        <v>21</v>
      </c>
      <c r="E9" s="25">
        <f>'[2]Раскрытие'!N4</f>
        <v>49293</v>
      </c>
      <c r="F9" s="25">
        <f>'[2]Раскрытие'!N25</f>
        <v>16845</v>
      </c>
      <c r="G9" s="11"/>
      <c r="H9" s="5"/>
    </row>
    <row r="10" spans="1:8" ht="15.75" customHeight="1">
      <c r="A10" s="1">
        <v>2</v>
      </c>
      <c r="B10" s="34" t="s">
        <v>8</v>
      </c>
      <c r="C10" s="35"/>
      <c r="D10" s="1" t="s">
        <v>21</v>
      </c>
      <c r="E10" s="25">
        <f>'[2]Раскрытие'!N5</f>
        <v>34623</v>
      </c>
      <c r="F10" s="25">
        <f>'[2]Раскрытие'!N26</f>
        <v>2614</v>
      </c>
      <c r="G10" s="11"/>
      <c r="H10" s="5"/>
    </row>
    <row r="11" spans="1:8" ht="15.75" customHeight="1">
      <c r="A11" s="1">
        <v>3</v>
      </c>
      <c r="B11" s="34" t="s">
        <v>9</v>
      </c>
      <c r="C11" s="35"/>
      <c r="D11" s="1" t="s">
        <v>21</v>
      </c>
      <c r="E11" s="25">
        <f>'[2]Раскрытие'!N6</f>
        <v>138814</v>
      </c>
      <c r="F11" s="25">
        <f>'[2]Раскрытие'!N27</f>
        <v>94277</v>
      </c>
      <c r="H11" s="5"/>
    </row>
    <row r="12" spans="1:8" ht="15.75" customHeight="1">
      <c r="A12" s="1">
        <v>4</v>
      </c>
      <c r="B12" s="34" t="s">
        <v>10</v>
      </c>
      <c r="C12" s="35"/>
      <c r="D12" s="1" t="s">
        <v>21</v>
      </c>
      <c r="E12" s="25">
        <f>'[2]Раскрытие'!N7</f>
        <v>38235</v>
      </c>
      <c r="F12" s="25">
        <f>'[2]Раскрытие'!N28</f>
        <v>7324</v>
      </c>
      <c r="H12" s="5"/>
    </row>
    <row r="13" spans="1:8" ht="15.75" customHeight="1">
      <c r="A13" s="1">
        <v>5</v>
      </c>
      <c r="B13" s="34" t="s">
        <v>11</v>
      </c>
      <c r="C13" s="35"/>
      <c r="D13" s="1" t="s">
        <v>21</v>
      </c>
      <c r="E13" s="25">
        <f>'[2]Раскрытие'!N8</f>
        <v>25216</v>
      </c>
      <c r="F13" s="25">
        <f>'[2]Раскрытие'!N29</f>
        <v>18048</v>
      </c>
      <c r="H13" s="5"/>
    </row>
    <row r="14" spans="1:8" ht="15.75" customHeight="1">
      <c r="A14" s="1">
        <v>6</v>
      </c>
      <c r="B14" s="34" t="s">
        <v>12</v>
      </c>
      <c r="C14" s="35"/>
      <c r="D14" s="1" t="s">
        <v>21</v>
      </c>
      <c r="E14" s="25">
        <f>'[2]Раскрытие'!N9</f>
        <v>57048</v>
      </c>
      <c r="F14" s="25">
        <f>'[2]Раскрытие'!N30</f>
        <v>11438</v>
      </c>
      <c r="H14" s="5"/>
    </row>
    <row r="15" spans="1:8" ht="15.75" customHeight="1">
      <c r="A15" s="1">
        <v>7</v>
      </c>
      <c r="B15" s="34" t="s">
        <v>13</v>
      </c>
      <c r="C15" s="35"/>
      <c r="D15" s="1" t="s">
        <v>21</v>
      </c>
      <c r="E15" s="25">
        <f>'[2]Раскрытие'!N10</f>
        <v>20889</v>
      </c>
      <c r="F15" s="25">
        <f>'[2]Раскрытие'!N31</f>
        <v>2184</v>
      </c>
      <c r="H15" s="5"/>
    </row>
    <row r="16" spans="1:8" ht="15.75" customHeight="1">
      <c r="A16" s="1">
        <v>8</v>
      </c>
      <c r="B16" s="34" t="s">
        <v>14</v>
      </c>
      <c r="C16" s="35"/>
      <c r="D16" s="1" t="s">
        <v>21</v>
      </c>
      <c r="E16" s="25">
        <f>'[2]Раскрытие'!N11</f>
        <v>21904</v>
      </c>
      <c r="F16" s="25">
        <f>'[2]Раскрытие'!N32</f>
        <v>9916</v>
      </c>
      <c r="H16" s="5"/>
    </row>
    <row r="17" spans="1:8" ht="15.75" customHeight="1">
      <c r="A17" s="1">
        <v>9</v>
      </c>
      <c r="B17" s="34" t="s">
        <v>15</v>
      </c>
      <c r="C17" s="35"/>
      <c r="D17" s="1" t="s">
        <v>21</v>
      </c>
      <c r="E17" s="25">
        <f>'[2]Раскрытие'!N12</f>
        <v>35795</v>
      </c>
      <c r="F17" s="25">
        <f>'[2]Раскрытие'!N33</f>
        <v>13533</v>
      </c>
      <c r="H17" s="5"/>
    </row>
    <row r="18" spans="1:8" ht="15.75" customHeight="1">
      <c r="A18" s="1">
        <v>10</v>
      </c>
      <c r="B18" s="34" t="s">
        <v>16</v>
      </c>
      <c r="C18" s="35"/>
      <c r="D18" s="1" t="s">
        <v>21</v>
      </c>
      <c r="E18" s="25">
        <f>'[2]Раскрытие'!N13</f>
        <v>39274</v>
      </c>
      <c r="F18" s="25">
        <f>'[2]Раскрытие'!N34</f>
        <v>11395</v>
      </c>
      <c r="H18" s="5"/>
    </row>
    <row r="19" spans="1:8" ht="15.75" customHeight="1">
      <c r="A19" s="1">
        <v>11</v>
      </c>
      <c r="B19" s="34" t="s">
        <v>17</v>
      </c>
      <c r="C19" s="35"/>
      <c r="D19" s="1" t="s">
        <v>21</v>
      </c>
      <c r="E19" s="25">
        <f>'[2]Раскрытие'!N14</f>
        <v>82668</v>
      </c>
      <c r="F19" s="25">
        <f>'[2]Раскрытие'!N35</f>
        <v>20997</v>
      </c>
      <c r="H19" s="5"/>
    </row>
    <row r="20" spans="1:8" ht="15.75" customHeight="1">
      <c r="A20" s="1">
        <v>12</v>
      </c>
      <c r="B20" s="34" t="s">
        <v>18</v>
      </c>
      <c r="C20" s="35"/>
      <c r="D20" s="1" t="s">
        <v>21</v>
      </c>
      <c r="E20" s="25">
        <f>'[2]Раскрытие'!N15</f>
        <v>22267</v>
      </c>
      <c r="F20" s="25">
        <f>'[2]Раскрытие'!N36</f>
        <v>4555</v>
      </c>
      <c r="H20" s="5"/>
    </row>
    <row r="21" spans="1:8" ht="15.75" customHeight="1">
      <c r="A21" s="1">
        <v>13</v>
      </c>
      <c r="B21" s="34" t="s">
        <v>19</v>
      </c>
      <c r="C21" s="35"/>
      <c r="D21" s="1" t="s">
        <v>21</v>
      </c>
      <c r="E21" s="25">
        <f>'[2]Раскрытие'!N16</f>
        <v>65890</v>
      </c>
      <c r="F21" s="25">
        <f>'[2]Раскрытие'!N37</f>
        <v>16271</v>
      </c>
      <c r="H21" s="5"/>
    </row>
    <row r="22" spans="1:8" ht="15.75" customHeight="1">
      <c r="A22" s="1">
        <v>14</v>
      </c>
      <c r="B22" s="34" t="s">
        <v>20</v>
      </c>
      <c r="C22" s="35"/>
      <c r="D22" s="1" t="s">
        <v>21</v>
      </c>
      <c r="E22" s="25">
        <f>'[2]Раскрытие'!N17</f>
        <v>74595</v>
      </c>
      <c r="F22" s="25">
        <f>'[2]Раскрытие'!N38</f>
        <v>39504</v>
      </c>
      <c r="H22" s="5"/>
    </row>
    <row r="23" spans="1:6" ht="13.5" customHeight="1">
      <c r="A23" s="47" t="s">
        <v>22</v>
      </c>
      <c r="B23" s="48"/>
      <c r="C23" s="49"/>
      <c r="D23" s="4" t="s">
        <v>21</v>
      </c>
      <c r="E23" s="31">
        <f>SUM(E9:E22)</f>
        <v>706511</v>
      </c>
      <c r="F23" s="31">
        <f>SUM(F9:F22)</f>
        <v>268901</v>
      </c>
    </row>
    <row r="24" spans="2:6" ht="12.75" outlineLevel="1">
      <c r="B24" s="46"/>
      <c r="C24" s="46"/>
      <c r="E24" s="12">
        <f>'[3]12 для отч.'!$S$302+'[3]12 для отч.'!$S$303</f>
        <v>706511</v>
      </c>
      <c r="F24" s="12">
        <f>'[3]12 для отч.'!$S$339</f>
        <v>268901</v>
      </c>
    </row>
    <row r="25" spans="5:6" s="13" customFormat="1" ht="12.75" outlineLevel="1">
      <c r="E25" s="12">
        <f>E23-E24</f>
        <v>0</v>
      </c>
      <c r="F25" s="12">
        <f>F23-F24</f>
        <v>0</v>
      </c>
    </row>
    <row r="26" spans="5:6" ht="12.75">
      <c r="E26" s="11"/>
      <c r="F26" s="11"/>
    </row>
  </sheetData>
  <sheetProtection/>
  <mergeCells count="23">
    <mergeCell ref="B9:C9"/>
    <mergeCell ref="B10:C10"/>
    <mergeCell ref="D1:F1"/>
    <mergeCell ref="E2:F2"/>
    <mergeCell ref="A4:F5"/>
    <mergeCell ref="A7:A8"/>
    <mergeCell ref="B7:C8"/>
    <mergeCell ref="D7:D8"/>
    <mergeCell ref="E7:F7"/>
    <mergeCell ref="B16:C16"/>
    <mergeCell ref="B17:C17"/>
    <mergeCell ref="B14:C14"/>
    <mergeCell ref="B15:C15"/>
    <mergeCell ref="B13:C13"/>
    <mergeCell ref="B11:C11"/>
    <mergeCell ref="B12:C12"/>
    <mergeCell ref="B24:C24"/>
    <mergeCell ref="B22:C22"/>
    <mergeCell ref="A23:C23"/>
    <mergeCell ref="B20:C20"/>
    <mergeCell ref="B21:C21"/>
    <mergeCell ref="B18:C18"/>
    <mergeCell ref="B19:C1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7">
      <selection activeCell="F25" sqref="F25"/>
    </sheetView>
  </sheetViews>
  <sheetFormatPr defaultColWidth="9.125" defaultRowHeight="12.75" outlineLevelRow="1"/>
  <cols>
    <col min="1" max="1" width="6.75390625" style="0" customWidth="1"/>
    <col min="3" max="3" width="13.75390625" style="0" customWidth="1"/>
    <col min="4" max="4" width="10.625" style="0" customWidth="1"/>
    <col min="5" max="6" width="16.875" style="0" customWidth="1"/>
    <col min="7" max="7" width="9.125" style="0" customWidth="1"/>
  </cols>
  <sheetData>
    <row r="1" spans="4:6" ht="12.75">
      <c r="D1" s="42" t="s">
        <v>5</v>
      </c>
      <c r="E1" s="42"/>
      <c r="F1" s="42"/>
    </row>
    <row r="2" spans="5:6" ht="12.75">
      <c r="E2" s="42" t="s">
        <v>6</v>
      </c>
      <c r="F2" s="42"/>
    </row>
    <row r="4" spans="1:14" ht="12.75" customHeight="1">
      <c r="A4" s="39" t="s">
        <v>44</v>
      </c>
      <c r="B4" s="39"/>
      <c r="C4" s="39"/>
      <c r="D4" s="39"/>
      <c r="E4" s="39"/>
      <c r="F4" s="39"/>
      <c r="G4" s="3"/>
      <c r="H4" s="2"/>
      <c r="I4" s="2"/>
      <c r="J4" s="2"/>
      <c r="K4" s="2"/>
      <c r="L4" s="2"/>
      <c r="M4" s="2"/>
      <c r="N4" s="2"/>
    </row>
    <row r="5" spans="1:13" ht="30.75" customHeight="1">
      <c r="A5" s="39"/>
      <c r="B5" s="39"/>
      <c r="C5" s="39"/>
      <c r="D5" s="39"/>
      <c r="E5" s="39"/>
      <c r="F5" s="39"/>
      <c r="G5" s="3"/>
      <c r="H5" s="2"/>
      <c r="I5" s="2"/>
      <c r="J5" s="2"/>
      <c r="K5" s="2"/>
      <c r="L5" s="2"/>
      <c r="M5" s="2"/>
    </row>
    <row r="7" spans="1:6" ht="27.75" customHeight="1">
      <c r="A7" s="40" t="s">
        <v>0</v>
      </c>
      <c r="B7" s="50" t="s">
        <v>1</v>
      </c>
      <c r="C7" s="51"/>
      <c r="D7" s="37" t="s">
        <v>4</v>
      </c>
      <c r="E7" s="36" t="s">
        <v>30</v>
      </c>
      <c r="F7" s="36"/>
    </row>
    <row r="8" spans="1:8" ht="28.5" customHeight="1">
      <c r="A8" s="41"/>
      <c r="B8" s="52"/>
      <c r="C8" s="53"/>
      <c r="D8" s="38"/>
      <c r="E8" s="30" t="s">
        <v>3</v>
      </c>
      <c r="F8" s="30" t="s">
        <v>2</v>
      </c>
      <c r="G8" s="6"/>
      <c r="H8" s="7"/>
    </row>
    <row r="9" spans="1:8" ht="15.75" customHeight="1">
      <c r="A9" s="1">
        <v>1</v>
      </c>
      <c r="B9" s="34" t="s">
        <v>7</v>
      </c>
      <c r="C9" s="35"/>
      <c r="D9" s="1" t="s">
        <v>21</v>
      </c>
      <c r="E9" s="25">
        <f>'[2]Раскрытие'!O4</f>
        <v>57270</v>
      </c>
      <c r="F9" s="27">
        <f>'[2]Раскрытие'!O25</f>
        <v>19763</v>
      </c>
      <c r="G9" s="6"/>
      <c r="H9" s="7"/>
    </row>
    <row r="10" spans="1:8" ht="15.75" customHeight="1">
      <c r="A10" s="1">
        <v>2</v>
      </c>
      <c r="B10" s="34" t="s">
        <v>8</v>
      </c>
      <c r="C10" s="35"/>
      <c r="D10" s="1" t="s">
        <v>21</v>
      </c>
      <c r="E10" s="25">
        <f>'[2]Раскрытие'!O5</f>
        <v>35857</v>
      </c>
      <c r="F10" s="27">
        <f>'[2]Раскрытие'!O26</f>
        <v>5986</v>
      </c>
      <c r="G10" s="8"/>
      <c r="H10" s="9"/>
    </row>
    <row r="11" spans="1:8" ht="15.75" customHeight="1">
      <c r="A11" s="1">
        <v>3</v>
      </c>
      <c r="B11" s="34" t="s">
        <v>9</v>
      </c>
      <c r="C11" s="35"/>
      <c r="D11" s="1" t="s">
        <v>21</v>
      </c>
      <c r="E11" s="25">
        <f>'[2]Раскрытие'!O6</f>
        <v>139827</v>
      </c>
      <c r="F11" s="27">
        <f>'[2]Раскрытие'!O27</f>
        <v>98544</v>
      </c>
      <c r="G11" s="8"/>
      <c r="H11" s="9"/>
    </row>
    <row r="12" spans="1:8" ht="15.75" customHeight="1">
      <c r="A12" s="1">
        <v>4</v>
      </c>
      <c r="B12" s="34" t="s">
        <v>10</v>
      </c>
      <c r="C12" s="35"/>
      <c r="D12" s="1" t="s">
        <v>21</v>
      </c>
      <c r="E12" s="25">
        <f>'[2]Раскрытие'!O7</f>
        <v>66944</v>
      </c>
      <c r="F12" s="27">
        <f>'[2]Раскрытие'!O28</f>
        <v>6504</v>
      </c>
      <c r="G12" s="8"/>
      <c r="H12" s="9"/>
    </row>
    <row r="13" spans="1:8" ht="15.75" customHeight="1">
      <c r="A13" s="1">
        <v>5</v>
      </c>
      <c r="B13" s="34" t="s">
        <v>11</v>
      </c>
      <c r="C13" s="35"/>
      <c r="D13" s="1" t="s">
        <v>21</v>
      </c>
      <c r="E13" s="25">
        <f>'[2]Раскрытие'!O8</f>
        <v>29260</v>
      </c>
      <c r="F13" s="27">
        <f>'[2]Раскрытие'!O29</f>
        <v>22313</v>
      </c>
      <c r="G13" s="8"/>
      <c r="H13" s="9"/>
    </row>
    <row r="14" spans="1:8" ht="15.75" customHeight="1">
      <c r="A14" s="1">
        <v>6</v>
      </c>
      <c r="B14" s="34" t="s">
        <v>12</v>
      </c>
      <c r="C14" s="35"/>
      <c r="D14" s="1" t="s">
        <v>21</v>
      </c>
      <c r="E14" s="25">
        <f>'[2]Раскрытие'!O9</f>
        <v>64256</v>
      </c>
      <c r="F14" s="27">
        <f>'[2]Раскрытие'!O30</f>
        <v>16228</v>
      </c>
      <c r="G14" s="6"/>
      <c r="H14" s="7"/>
    </row>
    <row r="15" spans="1:7" ht="15.75" customHeight="1">
      <c r="A15" s="1">
        <v>7</v>
      </c>
      <c r="B15" s="34" t="s">
        <v>13</v>
      </c>
      <c r="C15" s="35"/>
      <c r="D15" s="1" t="s">
        <v>21</v>
      </c>
      <c r="E15" s="25">
        <f>'[2]Раскрытие'!O10</f>
        <v>23563</v>
      </c>
      <c r="F15" s="27">
        <f>'[2]Раскрытие'!O31</f>
        <v>3472</v>
      </c>
      <c r="G15" s="10"/>
    </row>
    <row r="16" spans="1:7" ht="15.75" customHeight="1">
      <c r="A16" s="1">
        <v>8</v>
      </c>
      <c r="B16" s="34" t="s">
        <v>14</v>
      </c>
      <c r="C16" s="35"/>
      <c r="D16" s="1" t="s">
        <v>21</v>
      </c>
      <c r="E16" s="25">
        <f>'[2]Раскрытие'!O11</f>
        <v>27523</v>
      </c>
      <c r="F16" s="27">
        <f>'[2]Раскрытие'!O32</f>
        <v>12268</v>
      </c>
      <c r="G16" s="10"/>
    </row>
    <row r="17" spans="1:7" ht="15.75" customHeight="1">
      <c r="A17" s="1">
        <v>9</v>
      </c>
      <c r="B17" s="34" t="s">
        <v>15</v>
      </c>
      <c r="C17" s="35"/>
      <c r="D17" s="1" t="s">
        <v>21</v>
      </c>
      <c r="E17" s="25">
        <f>'[2]Раскрытие'!O12</f>
        <v>41410</v>
      </c>
      <c r="F17" s="27">
        <f>'[2]Раскрытие'!O33</f>
        <v>15185</v>
      </c>
      <c r="G17" s="10"/>
    </row>
    <row r="18" spans="1:7" ht="15.75" customHeight="1">
      <c r="A18" s="1">
        <v>10</v>
      </c>
      <c r="B18" s="34" t="s">
        <v>16</v>
      </c>
      <c r="C18" s="35"/>
      <c r="D18" s="1" t="s">
        <v>21</v>
      </c>
      <c r="E18" s="25">
        <f>'[2]Раскрытие'!O13</f>
        <v>48683</v>
      </c>
      <c r="F18" s="27">
        <f>'[2]Раскрытие'!O34</f>
        <v>14838</v>
      </c>
      <c r="G18" s="10"/>
    </row>
    <row r="19" spans="1:7" ht="15.75" customHeight="1">
      <c r="A19" s="1">
        <v>11</v>
      </c>
      <c r="B19" s="34" t="s">
        <v>17</v>
      </c>
      <c r="C19" s="35"/>
      <c r="D19" s="1" t="s">
        <v>21</v>
      </c>
      <c r="E19" s="25">
        <f>'[2]Раскрытие'!O14</f>
        <v>84699</v>
      </c>
      <c r="F19" s="27">
        <f>'[2]Раскрытие'!O35</f>
        <v>21975</v>
      </c>
      <c r="G19" s="10"/>
    </row>
    <row r="20" spans="1:7" ht="15.75" customHeight="1">
      <c r="A20" s="1">
        <v>12</v>
      </c>
      <c r="B20" s="34" t="s">
        <v>18</v>
      </c>
      <c r="C20" s="35"/>
      <c r="D20" s="1" t="s">
        <v>21</v>
      </c>
      <c r="E20" s="25">
        <f>'[2]Раскрытие'!O15</f>
        <v>23705</v>
      </c>
      <c r="F20" s="27">
        <f>'[2]Раскрытие'!O36</f>
        <v>5044</v>
      </c>
      <c r="G20" s="10"/>
    </row>
    <row r="21" spans="1:7" ht="15.75" customHeight="1">
      <c r="A21" s="1">
        <v>13</v>
      </c>
      <c r="B21" s="34" t="s">
        <v>19</v>
      </c>
      <c r="C21" s="35"/>
      <c r="D21" s="1" t="s">
        <v>21</v>
      </c>
      <c r="E21" s="25">
        <f>'[2]Раскрытие'!O16</f>
        <v>73552</v>
      </c>
      <c r="F21" s="27">
        <f>'[2]Раскрытие'!O37</f>
        <v>26592</v>
      </c>
      <c r="G21" s="10"/>
    </row>
    <row r="22" spans="1:7" ht="15.75" customHeight="1">
      <c r="A22" s="1">
        <v>14</v>
      </c>
      <c r="B22" s="34" t="s">
        <v>20</v>
      </c>
      <c r="C22" s="35"/>
      <c r="D22" s="1" t="s">
        <v>21</v>
      </c>
      <c r="E22" s="25">
        <f>'[2]Раскрытие'!O17</f>
        <v>70853</v>
      </c>
      <c r="F22" s="27">
        <f>'[2]Раскрытие'!O38</f>
        <v>35940</v>
      </c>
      <c r="G22" s="10"/>
    </row>
    <row r="23" spans="1:7" ht="13.5" customHeight="1">
      <c r="A23" s="47" t="s">
        <v>22</v>
      </c>
      <c r="B23" s="48"/>
      <c r="C23" s="49"/>
      <c r="D23" s="4" t="s">
        <v>21</v>
      </c>
      <c r="E23" s="28">
        <f>SUM(E9:E22)</f>
        <v>787402</v>
      </c>
      <c r="F23" s="28">
        <f>SUM(F9:F22)</f>
        <v>304652</v>
      </c>
      <c r="G23" s="10"/>
    </row>
    <row r="24" spans="2:6" ht="12.75" outlineLevel="1">
      <c r="B24" s="46"/>
      <c r="C24" s="46"/>
      <c r="E24" s="11">
        <f>'[3]12 для отч.'!$S$350</f>
        <v>787402</v>
      </c>
      <c r="F24" s="11">
        <f>'[3]12 для отч.'!$S$387</f>
        <v>304652</v>
      </c>
    </row>
    <row r="25" spans="5:6" s="13" customFormat="1" ht="12.75" outlineLevel="1">
      <c r="E25" s="12">
        <f>E23-E24</f>
        <v>0</v>
      </c>
      <c r="F25" s="12">
        <f>F23-F24</f>
        <v>0</v>
      </c>
    </row>
    <row r="26" s="13" customFormat="1" ht="12.75"/>
  </sheetData>
  <sheetProtection/>
  <mergeCells count="23">
    <mergeCell ref="B9:C9"/>
    <mergeCell ref="B10:C10"/>
    <mergeCell ref="D1:F1"/>
    <mergeCell ref="E2:F2"/>
    <mergeCell ref="A4:F5"/>
    <mergeCell ref="A7:A8"/>
    <mergeCell ref="B7:C8"/>
    <mergeCell ref="D7:D8"/>
    <mergeCell ref="E7:F7"/>
    <mergeCell ref="B16:C16"/>
    <mergeCell ref="B17:C17"/>
    <mergeCell ref="B14:C14"/>
    <mergeCell ref="B15:C15"/>
    <mergeCell ref="B13:C13"/>
    <mergeCell ref="B11:C11"/>
    <mergeCell ref="B12:C12"/>
    <mergeCell ref="B24:C24"/>
    <mergeCell ref="B22:C22"/>
    <mergeCell ref="A23:C23"/>
    <mergeCell ref="B20:C20"/>
    <mergeCell ref="B21:C21"/>
    <mergeCell ref="B18:C18"/>
    <mergeCell ref="B19:C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econ04</cp:lastModifiedBy>
  <cp:lastPrinted>2016-06-10T04:25:09Z</cp:lastPrinted>
  <dcterms:created xsi:type="dcterms:W3CDTF">2010-03-12T06:02:23Z</dcterms:created>
  <dcterms:modified xsi:type="dcterms:W3CDTF">2018-09-26T08:09:46Z</dcterms:modified>
  <cp:category/>
  <cp:version/>
  <cp:contentType/>
  <cp:contentStatus/>
</cp:coreProperties>
</file>